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4 год\Расчеты НС РД\"/>
    </mc:Choice>
  </mc:AlternateContent>
  <xr:revisionPtr revIDLastSave="0" documentId="13_ncr:1_{A69F9A27-B0C9-47E2-AE1C-950F0E602345}" xr6:coauthVersionLast="45" xr6:coauthVersionMax="45" xr10:uidLastSave="{00000000-0000-0000-0000-000000000000}"/>
  <bookViews>
    <workbookView xWindow="-120" yWindow="-120" windowWidth="29040" windowHeight="15840" xr2:uid="{89CAEDD3-3516-40EF-AA3D-7870BFAD8E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56" i="1" l="1"/>
  <c r="B56" i="1"/>
  <c r="Y44" i="1"/>
  <c r="Y42" i="1"/>
  <c r="Y40" i="1"/>
  <c r="Y39" i="1"/>
  <c r="Y38" i="1"/>
  <c r="Y36" i="1"/>
  <c r="Y35" i="1"/>
  <c r="Y34" i="1"/>
  <c r="Y32" i="1"/>
  <c r="Y30" i="1"/>
  <c r="Y28" i="1"/>
  <c r="Y27" i="1"/>
  <c r="Y26" i="1"/>
  <c r="Y24" i="1"/>
  <c r="Y22" i="1"/>
  <c r="Y20" i="1"/>
  <c r="Y18" i="1"/>
  <c r="Y16" i="1"/>
  <c r="Y15" i="1"/>
  <c r="Y14" i="1"/>
  <c r="Y12" i="1"/>
  <c r="Y10" i="1"/>
  <c r="Y8" i="1"/>
  <c r="Y6" i="1"/>
  <c r="K56" i="1"/>
  <c r="I56" i="1"/>
  <c r="Y9" i="1" l="1"/>
  <c r="Y21" i="1"/>
  <c r="Y33" i="1"/>
  <c r="Y13" i="1"/>
  <c r="Y25" i="1"/>
  <c r="Y7" i="1"/>
  <c r="Y19" i="1"/>
  <c r="Y31" i="1"/>
  <c r="Y37" i="1"/>
  <c r="Y45" i="1"/>
  <c r="M56" i="1"/>
  <c r="O56" i="1"/>
  <c r="Y5" i="1"/>
  <c r="Y17" i="1"/>
  <c r="Y29" i="1"/>
  <c r="Y11" i="1"/>
  <c r="Y23" i="1"/>
  <c r="Y43" i="1"/>
  <c r="G56" i="1"/>
  <c r="Y41" i="1"/>
  <c r="D56" i="1"/>
  <c r="P56" i="1" l="1"/>
  <c r="W56" i="1"/>
  <c r="Y4" i="1"/>
  <c r="Y56" i="1" s="1"/>
</calcChain>
</file>

<file path=xl/sharedStrings.xml><?xml version="1.0" encoding="utf-8"?>
<sst xmlns="http://schemas.openxmlformats.org/spreadsheetml/2006/main" count="121" uniqueCount="82">
  <si>
    <t>Всего расходов по бюджетам сельских поселений (к проекту бюджета на 2024 год)</t>
  </si>
  <si>
    <t>Наименование                             районов                                                  и городов</t>
  </si>
  <si>
    <t>Нормативы по упралению</t>
  </si>
  <si>
    <t>Расходы на управление</t>
  </si>
  <si>
    <t>Нормативы по ЖКХ</t>
  </si>
  <si>
    <t>Коэффи-       циенты по коммуналь-    ному хозяйству</t>
  </si>
  <si>
    <t>Расходы на ЖКХ</t>
  </si>
  <si>
    <t>Нормативы по культуре</t>
  </si>
  <si>
    <t>Расходы на культуру</t>
  </si>
  <si>
    <t>Нормативы по физкультуре и спорту</t>
  </si>
  <si>
    <t>Расходы на физкультуру и спорт</t>
  </si>
  <si>
    <t>Нормативы по молодежной политике</t>
  </si>
  <si>
    <t>Расходы на молодежную политику</t>
  </si>
  <si>
    <t>Нормативы по прочим расходам</t>
  </si>
  <si>
    <t>Расходы на прочие расходы</t>
  </si>
  <si>
    <t>Всего по районам и городам</t>
  </si>
  <si>
    <t>Коэффи-   циенты дисперсности</t>
  </si>
  <si>
    <t>Коэффи-   циенты доступности</t>
  </si>
  <si>
    <t>Коэффи-            циенты по заработной плате</t>
  </si>
  <si>
    <t>Коэффи-        циент численности населения</t>
  </si>
  <si>
    <t>Коэффи-        циент по соц. значимым расходам К1</t>
  </si>
  <si>
    <t>Коэффи-        циент по соц. значимым расходам К2</t>
  </si>
  <si>
    <t>Всего по районам и городам с учетом коэффициента</t>
  </si>
  <si>
    <t>Налоги и сборы</t>
  </si>
  <si>
    <t>Фонд финансовой поддержки поселений</t>
  </si>
  <si>
    <t xml:space="preserve"> 1.Агульский</t>
  </si>
  <si>
    <t>1,1</t>
  </si>
  <si>
    <t xml:space="preserve"> 2.Акушинский </t>
  </si>
  <si>
    <t>1</t>
  </si>
  <si>
    <t xml:space="preserve"> 3.Ахвахский</t>
  </si>
  <si>
    <t xml:space="preserve"> 4.Ахтынский</t>
  </si>
  <si>
    <t xml:space="preserve"> 5.Бабаюртовский </t>
  </si>
  <si>
    <t xml:space="preserve"> 6.Ботлихский  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</si>
  <si>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</si>
  <si>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</si>
  <si>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</si>
  <si>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</si>
  <si>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</si>
  <si>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</si>
  <si>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</si>
  <si>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</si>
  <si>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</si>
  <si>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</si>
  <si>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</si>
  <si>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</si>
  <si>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</si>
  <si>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</si>
  <si>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</si>
  <si>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</si>
  <si>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</si>
  <si>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</si>
  <si>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</si>
  <si>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</si>
  <si>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</si>
  <si>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</si>
  <si>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</si>
  <si>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</si>
  <si>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</si>
  <si>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</si>
  <si>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</si>
  <si>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</si>
  <si>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</si>
  <si>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</si>
  <si>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>1,2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</si>
  <si>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</si>
  <si>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</si>
  <si>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</si>
  <si>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</si>
  <si>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</si>
  <si>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</si>
  <si>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</si>
  <si>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</si>
  <si>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</si>
  <si>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</si>
  <si>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</si>
  <si>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</si>
  <si>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</si>
  <si>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</si>
  <si>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</si>
  <si>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</si>
  <si>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Итого</t>
  </si>
  <si>
    <t xml:space="preserve">Численность населения по данным Госкомстата РД по состоянию на 01.01.2023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</si>
</sst>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" fontId="5" fillId="0" borderId="5" xfId="0" applyNumberFormat="1" applyFont="1" applyBorder="1"/>
    <xf numFmtId="1" fontId="5" fillId="0" borderId="6" xfId="0" applyNumberFormat="1" applyFont="1" applyBorder="1"/>
    <xf numFmtId="4" fontId="6" fillId="0" borderId="0" xfId="0" applyNumberFormat="1" applyFont="1"/>
    <xf numFmtId="166" fontId="6" fillId="0" borderId="2" xfId="1" applyNumberFormat="1" applyFont="1" applyFill="1" applyBorder="1"/>
    <xf numFmtId="1" fontId="0" fillId="0" borderId="0" xfId="0" applyNumberFormat="1"/>
    <xf numFmtId="166" fontId="6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/>
    <xf numFmtId="164" fontId="4" fillId="0" borderId="2" xfId="0" applyNumberFormat="1" applyFont="1" applyBorder="1"/>
    <xf numFmtId="0" fontId="7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/>
    <xf numFmtId="1" fontId="5" fillId="0" borderId="4" xfId="0" applyNumberFormat="1" applyFont="1" applyBorder="1"/>
    <xf numFmtId="0" fontId="5" fillId="0" borderId="5" xfId="0" applyFont="1" applyBorder="1"/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C91B-8C18-4199-A3D6-5B16AB6ADF85}">
  <dimension ref="A1:Y65"/>
  <sheetViews>
    <sheetView tabSelected="1" topLeftCell="Q1" workbookViewId="0">
      <selection activeCell="AG8" sqref="AG8"/>
    </sheetView>
  </sheetViews>
  <sheetFormatPr defaultRowHeight="15" x14ac:dyDescent="0.25"/>
  <cols>
    <col min="1" max="1" width="23.5703125" customWidth="1"/>
    <col min="2" max="2" width="16.28515625" customWidth="1"/>
    <col min="3" max="3" width="11.85546875" customWidth="1"/>
    <col min="4" max="4" width="12.42578125" customWidth="1"/>
    <col min="5" max="6" width="11.42578125" customWidth="1"/>
    <col min="7" max="7" width="9.42578125" customWidth="1"/>
    <col min="8" max="8" width="11.7109375" customWidth="1"/>
    <col min="9" max="9" width="9.5703125" customWidth="1"/>
    <col min="10" max="10" width="12.7109375" customWidth="1"/>
    <col min="11" max="12" width="13.140625" customWidth="1"/>
    <col min="13" max="13" width="14.28515625" customWidth="1"/>
    <col min="14" max="14" width="11.7109375" customWidth="1"/>
    <col min="15" max="15" width="14.28515625" customWidth="1"/>
    <col min="16" max="16" width="10.5703125" customWidth="1"/>
    <col min="17" max="17" width="14.28515625" customWidth="1"/>
    <col min="18" max="18" width="15.7109375" customWidth="1"/>
    <col min="19" max="19" width="13.42578125" customWidth="1"/>
    <col min="20" max="22" width="11.85546875" customWidth="1"/>
    <col min="23" max="23" width="11.5703125" customWidth="1"/>
    <col min="25" max="25" width="17.5703125" customWidth="1"/>
  </cols>
  <sheetData>
    <row r="1" spans="1:25" ht="15.75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</row>
    <row r="2" spans="1:25" ht="110.25" x14ac:dyDescent="0.25">
      <c r="A2" s="12" t="s">
        <v>1</v>
      </c>
      <c r="B2" s="4" t="s">
        <v>81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13" t="s">
        <v>24</v>
      </c>
    </row>
    <row r="3" spans="1:25" ht="15.75" x14ac:dyDescent="0.25">
      <c r="A3" s="21">
        <v>1</v>
      </c>
      <c r="B3" s="22">
        <v>2</v>
      </c>
      <c r="C3" s="22">
        <v>3</v>
      </c>
      <c r="D3" s="23">
        <v>4</v>
      </c>
      <c r="E3" s="22">
        <v>5</v>
      </c>
      <c r="F3" s="22">
        <v>6</v>
      </c>
      <c r="G3" s="22">
        <v>7</v>
      </c>
      <c r="H3" s="22">
        <v>8</v>
      </c>
      <c r="I3" s="22">
        <v>9</v>
      </c>
      <c r="J3" s="22">
        <v>10</v>
      </c>
      <c r="K3" s="22">
        <v>11</v>
      </c>
      <c r="L3" s="22">
        <v>12</v>
      </c>
      <c r="M3" s="22">
        <v>13</v>
      </c>
      <c r="N3" s="22">
        <v>14</v>
      </c>
      <c r="O3" s="22">
        <v>15</v>
      </c>
      <c r="P3" s="22">
        <v>16</v>
      </c>
      <c r="Q3" s="22">
        <v>17</v>
      </c>
      <c r="R3" s="22">
        <v>18</v>
      </c>
      <c r="S3" s="4">
        <v>19</v>
      </c>
      <c r="T3" s="4">
        <v>20</v>
      </c>
      <c r="U3" s="4">
        <v>21</v>
      </c>
      <c r="V3" s="4">
        <v>22</v>
      </c>
      <c r="W3" s="22">
        <v>23</v>
      </c>
      <c r="X3" s="22">
        <v>24</v>
      </c>
      <c r="Y3" s="24">
        <v>25</v>
      </c>
    </row>
    <row r="4" spans="1:25" ht="15.75" x14ac:dyDescent="0.25">
      <c r="A4" s="14" t="s">
        <v>25</v>
      </c>
      <c r="B4" s="5">
        <v>10355</v>
      </c>
      <c r="C4" s="15">
        <v>654.61699999999996</v>
      </c>
      <c r="D4" s="16">
        <v>6779</v>
      </c>
      <c r="E4" s="25">
        <v>344.75900000000001</v>
      </c>
      <c r="F4" s="25">
        <v>1</v>
      </c>
      <c r="G4" s="25">
        <v>3570</v>
      </c>
      <c r="H4" s="25">
        <v>233.869</v>
      </c>
      <c r="I4" s="25">
        <v>2422</v>
      </c>
      <c r="J4" s="25">
        <v>18.495999999999999</v>
      </c>
      <c r="K4" s="25">
        <v>192</v>
      </c>
      <c r="L4" s="25">
        <v>3.052</v>
      </c>
      <c r="M4" s="25">
        <v>32</v>
      </c>
      <c r="N4" s="25">
        <v>10.398</v>
      </c>
      <c r="O4" s="25">
        <v>108</v>
      </c>
      <c r="P4" s="25">
        <v>13103</v>
      </c>
      <c r="Q4" s="16">
        <v>1.486</v>
      </c>
      <c r="R4" s="16">
        <v>1.1000000000000001</v>
      </c>
      <c r="S4" s="5">
        <v>1.3620000000000001</v>
      </c>
      <c r="T4" s="25">
        <v>1.1499999999999999</v>
      </c>
      <c r="U4" s="25">
        <v>1.196</v>
      </c>
      <c r="V4" s="26" t="s">
        <v>26</v>
      </c>
      <c r="W4" s="25">
        <v>44135</v>
      </c>
      <c r="X4" s="25">
        <v>2413</v>
      </c>
      <c r="Y4" s="27">
        <f t="shared" ref="Y4:Y44" si="0">W4-X4</f>
        <v>41722</v>
      </c>
    </row>
    <row r="5" spans="1:25" ht="15.75" x14ac:dyDescent="0.25">
      <c r="A5" s="14" t="s">
        <v>27</v>
      </c>
      <c r="B5" s="5">
        <v>54337</v>
      </c>
      <c r="C5" s="15">
        <v>654.61699999999996</v>
      </c>
      <c r="D5" s="16">
        <v>35570</v>
      </c>
      <c r="E5" s="25">
        <v>344.75900000000001</v>
      </c>
      <c r="F5" s="25">
        <v>1</v>
      </c>
      <c r="G5" s="25">
        <v>18733</v>
      </c>
      <c r="H5" s="25">
        <v>233.869</v>
      </c>
      <c r="I5" s="25">
        <v>12708</v>
      </c>
      <c r="J5" s="25">
        <v>18.495999999999999</v>
      </c>
      <c r="K5" s="25">
        <v>1005</v>
      </c>
      <c r="L5" s="25">
        <v>3.052</v>
      </c>
      <c r="M5" s="25">
        <v>166</v>
      </c>
      <c r="N5" s="25">
        <v>10.398</v>
      </c>
      <c r="O5" s="25">
        <v>565</v>
      </c>
      <c r="P5" s="25">
        <v>68747</v>
      </c>
      <c r="Q5" s="17">
        <v>1.3220000000000001</v>
      </c>
      <c r="R5" s="17">
        <v>1.1000000000000001</v>
      </c>
      <c r="S5" s="5">
        <v>1.304</v>
      </c>
      <c r="T5" s="25">
        <v>1</v>
      </c>
      <c r="U5" s="25">
        <v>1.024</v>
      </c>
      <c r="V5" s="26" t="s">
        <v>28</v>
      </c>
      <c r="W5" s="25">
        <v>133492</v>
      </c>
      <c r="X5" s="25">
        <v>11169</v>
      </c>
      <c r="Y5" s="27">
        <f t="shared" si="0"/>
        <v>122323</v>
      </c>
    </row>
    <row r="6" spans="1:25" ht="15.75" x14ac:dyDescent="0.25">
      <c r="A6" s="14" t="s">
        <v>29</v>
      </c>
      <c r="B6" s="5">
        <v>24814</v>
      </c>
      <c r="C6" s="15">
        <v>654.61699999999996</v>
      </c>
      <c r="D6" s="16">
        <v>16244</v>
      </c>
      <c r="E6" s="25">
        <v>344.75900000000001</v>
      </c>
      <c r="F6" s="25">
        <v>1</v>
      </c>
      <c r="G6" s="25">
        <v>8555</v>
      </c>
      <c r="H6" s="25">
        <v>233.869</v>
      </c>
      <c r="I6" s="25">
        <v>5803</v>
      </c>
      <c r="J6" s="25">
        <v>18.495999999999999</v>
      </c>
      <c r="K6" s="25">
        <v>459</v>
      </c>
      <c r="L6" s="25">
        <v>3.052</v>
      </c>
      <c r="M6" s="25">
        <v>76</v>
      </c>
      <c r="N6" s="25">
        <v>10.398</v>
      </c>
      <c r="O6" s="25">
        <v>258</v>
      </c>
      <c r="P6" s="25">
        <v>31395</v>
      </c>
      <c r="Q6" s="17">
        <v>1.3839999999999999</v>
      </c>
      <c r="R6" s="17">
        <v>1.1499999999999999</v>
      </c>
      <c r="S6" s="5">
        <v>1.2569999999999999</v>
      </c>
      <c r="T6" s="25">
        <v>1.05</v>
      </c>
      <c r="U6" s="25">
        <v>0.96099999999999997</v>
      </c>
      <c r="V6" s="26" t="s">
        <v>28</v>
      </c>
      <c r="W6" s="25">
        <v>63379</v>
      </c>
      <c r="X6" s="25">
        <v>4521</v>
      </c>
      <c r="Y6" s="27">
        <f t="shared" si="0"/>
        <v>58858</v>
      </c>
    </row>
    <row r="7" spans="1:25" ht="15.75" x14ac:dyDescent="0.25">
      <c r="A7" s="14" t="s">
        <v>30</v>
      </c>
      <c r="B7" s="5">
        <v>31751</v>
      </c>
      <c r="C7" s="15">
        <v>654.61699999999996</v>
      </c>
      <c r="D7" s="16">
        <v>20785</v>
      </c>
      <c r="E7" s="25">
        <v>344.75900000000001</v>
      </c>
      <c r="F7" s="25">
        <v>1</v>
      </c>
      <c r="G7" s="25">
        <v>10946</v>
      </c>
      <c r="H7" s="25">
        <v>233.869</v>
      </c>
      <c r="I7" s="25">
        <v>7426</v>
      </c>
      <c r="J7" s="25">
        <v>18.495999999999999</v>
      </c>
      <c r="K7" s="25">
        <v>587</v>
      </c>
      <c r="L7" s="25">
        <v>3.052</v>
      </c>
      <c r="M7" s="25">
        <v>97</v>
      </c>
      <c r="N7" s="25">
        <v>10.398</v>
      </c>
      <c r="O7" s="25">
        <v>330</v>
      </c>
      <c r="P7" s="25">
        <v>40171</v>
      </c>
      <c r="Q7" s="17">
        <v>1.3839999999999999</v>
      </c>
      <c r="R7" s="17">
        <v>1.1000000000000001</v>
      </c>
      <c r="S7" s="5">
        <v>1.1739999999999999</v>
      </c>
      <c r="T7" s="25">
        <v>1.03</v>
      </c>
      <c r="U7" s="25">
        <v>0.93899999999999995</v>
      </c>
      <c r="V7" s="26" t="s">
        <v>28</v>
      </c>
      <c r="W7" s="25">
        <v>69440</v>
      </c>
      <c r="X7" s="25">
        <v>14659</v>
      </c>
      <c r="Y7" s="27">
        <f t="shared" si="0"/>
        <v>54781</v>
      </c>
    </row>
    <row r="8" spans="1:25" ht="15.75" x14ac:dyDescent="0.25">
      <c r="A8" s="14" t="s">
        <v>31</v>
      </c>
      <c r="B8" s="5">
        <v>53733</v>
      </c>
      <c r="C8" s="15">
        <v>654.61699999999996</v>
      </c>
      <c r="D8" s="16">
        <v>35175</v>
      </c>
      <c r="E8" s="25">
        <v>344.75900000000001</v>
      </c>
      <c r="F8" s="25">
        <v>1</v>
      </c>
      <c r="G8" s="25">
        <v>18525</v>
      </c>
      <c r="H8" s="25">
        <v>233.869</v>
      </c>
      <c r="I8" s="25">
        <v>12566</v>
      </c>
      <c r="J8" s="25">
        <v>18.495999999999999</v>
      </c>
      <c r="K8" s="25">
        <v>994</v>
      </c>
      <c r="L8" s="25">
        <v>3.052</v>
      </c>
      <c r="M8" s="25">
        <v>164</v>
      </c>
      <c r="N8" s="25">
        <v>10.398</v>
      </c>
      <c r="O8" s="25">
        <v>559</v>
      </c>
      <c r="P8" s="25">
        <v>67983</v>
      </c>
      <c r="Q8" s="17">
        <v>1.0740000000000001</v>
      </c>
      <c r="R8" s="17">
        <v>1.05</v>
      </c>
      <c r="S8" s="5">
        <v>1.121</v>
      </c>
      <c r="T8" s="25">
        <v>1</v>
      </c>
      <c r="U8" s="25">
        <v>0.81100000000000005</v>
      </c>
      <c r="V8" s="26" t="s">
        <v>28</v>
      </c>
      <c r="W8" s="25">
        <v>69698</v>
      </c>
      <c r="X8" s="25">
        <v>20986</v>
      </c>
      <c r="Y8" s="27">
        <f t="shared" si="0"/>
        <v>48712</v>
      </c>
    </row>
    <row r="9" spans="1:25" ht="15.75" x14ac:dyDescent="0.25">
      <c r="A9" s="14" t="s">
        <v>32</v>
      </c>
      <c r="B9" s="5">
        <v>60928</v>
      </c>
      <c r="C9" s="15">
        <v>654.61699999999996</v>
      </c>
      <c r="D9" s="16">
        <v>39885</v>
      </c>
      <c r="E9" s="25">
        <v>344.75900000000001</v>
      </c>
      <c r="F9" s="25">
        <v>1.4</v>
      </c>
      <c r="G9" s="25">
        <v>29408</v>
      </c>
      <c r="H9" s="25">
        <v>233.869</v>
      </c>
      <c r="I9" s="25">
        <v>14249</v>
      </c>
      <c r="J9" s="25">
        <v>18.495999999999999</v>
      </c>
      <c r="K9" s="25">
        <v>1127</v>
      </c>
      <c r="L9" s="25">
        <v>3.052</v>
      </c>
      <c r="M9" s="25">
        <v>186</v>
      </c>
      <c r="N9" s="25">
        <v>10.398</v>
      </c>
      <c r="O9" s="25">
        <v>634</v>
      </c>
      <c r="P9" s="25">
        <v>85489</v>
      </c>
      <c r="Q9" s="17">
        <v>1.3839999999999999</v>
      </c>
      <c r="R9" s="17">
        <v>1.1000000000000001</v>
      </c>
      <c r="S9" s="5">
        <v>1.1619999999999999</v>
      </c>
      <c r="T9" s="25">
        <v>1</v>
      </c>
      <c r="U9" s="25">
        <v>0.84199999999999997</v>
      </c>
      <c r="V9" s="26" t="s">
        <v>28</v>
      </c>
      <c r="W9" s="25">
        <v>127338</v>
      </c>
      <c r="X9" s="25">
        <v>11989</v>
      </c>
      <c r="Y9" s="27">
        <f t="shared" si="0"/>
        <v>115349</v>
      </c>
    </row>
    <row r="10" spans="1:25" ht="15.75" x14ac:dyDescent="0.25">
      <c r="A10" s="14" t="s">
        <v>33</v>
      </c>
      <c r="B10" s="5">
        <v>85268</v>
      </c>
      <c r="C10" s="15">
        <v>654.61699999999996</v>
      </c>
      <c r="D10" s="16">
        <v>55818</v>
      </c>
      <c r="E10" s="25">
        <v>344.75900000000001</v>
      </c>
      <c r="F10" s="25">
        <v>1</v>
      </c>
      <c r="G10" s="25">
        <v>29397</v>
      </c>
      <c r="H10" s="25">
        <v>233.869</v>
      </c>
      <c r="I10" s="25">
        <v>19942</v>
      </c>
      <c r="J10" s="25">
        <v>18.495999999999999</v>
      </c>
      <c r="K10" s="25">
        <v>1577</v>
      </c>
      <c r="L10" s="25">
        <v>3.052</v>
      </c>
      <c r="M10" s="25">
        <v>260</v>
      </c>
      <c r="N10" s="25">
        <v>10.398</v>
      </c>
      <c r="O10" s="25">
        <v>887</v>
      </c>
      <c r="P10" s="25">
        <v>107881</v>
      </c>
      <c r="Q10" s="17">
        <v>1.228</v>
      </c>
      <c r="R10" s="17">
        <v>1</v>
      </c>
      <c r="S10" s="5">
        <v>1.1160000000000001</v>
      </c>
      <c r="T10" s="25">
        <v>0.82</v>
      </c>
      <c r="U10" s="25">
        <v>0.96099999999999997</v>
      </c>
      <c r="V10" s="26" t="s">
        <v>28</v>
      </c>
      <c r="W10" s="25">
        <v>116505</v>
      </c>
      <c r="X10" s="25">
        <v>30254</v>
      </c>
      <c r="Y10" s="27">
        <f t="shared" si="0"/>
        <v>86251</v>
      </c>
    </row>
    <row r="11" spans="1:25" ht="15.75" x14ac:dyDescent="0.25">
      <c r="A11" s="14" t="s">
        <v>34</v>
      </c>
      <c r="B11" s="5">
        <v>20239</v>
      </c>
      <c r="C11" s="15">
        <v>654.61699999999996</v>
      </c>
      <c r="D11" s="16">
        <v>13249</v>
      </c>
      <c r="E11" s="25">
        <v>344.75900000000001</v>
      </c>
      <c r="F11" s="25">
        <v>1</v>
      </c>
      <c r="G11" s="25">
        <v>6978</v>
      </c>
      <c r="H11" s="25">
        <v>233.869</v>
      </c>
      <c r="I11" s="25">
        <v>4733</v>
      </c>
      <c r="J11" s="25">
        <v>18.495999999999999</v>
      </c>
      <c r="K11" s="25">
        <v>374</v>
      </c>
      <c r="L11" s="25">
        <v>3.052</v>
      </c>
      <c r="M11" s="25">
        <v>62</v>
      </c>
      <c r="N11" s="25">
        <v>10.398</v>
      </c>
      <c r="O11" s="25">
        <v>210</v>
      </c>
      <c r="P11" s="25">
        <v>25606</v>
      </c>
      <c r="Q11" s="17">
        <v>1.3220000000000001</v>
      </c>
      <c r="R11" s="17">
        <v>1.1000000000000001</v>
      </c>
      <c r="S11" s="5">
        <v>1.1299999999999999</v>
      </c>
      <c r="T11" s="25">
        <v>1.07</v>
      </c>
      <c r="U11" s="25">
        <v>0.99099999999999999</v>
      </c>
      <c r="V11" s="26" t="s">
        <v>28</v>
      </c>
      <c r="W11" s="25">
        <v>44617</v>
      </c>
      <c r="X11" s="25">
        <v>7383</v>
      </c>
      <c r="Y11" s="27">
        <f t="shared" si="0"/>
        <v>37234</v>
      </c>
    </row>
    <row r="12" spans="1:25" ht="15.75" x14ac:dyDescent="0.25">
      <c r="A12" s="14" t="s">
        <v>35</v>
      </c>
      <c r="B12" s="5">
        <v>21427</v>
      </c>
      <c r="C12" s="15">
        <v>654.61699999999996</v>
      </c>
      <c r="D12" s="16">
        <v>14026</v>
      </c>
      <c r="E12" s="25">
        <v>344.75900000000001</v>
      </c>
      <c r="F12" s="25">
        <v>1</v>
      </c>
      <c r="G12" s="25">
        <v>7387</v>
      </c>
      <c r="H12" s="25">
        <v>233.869</v>
      </c>
      <c r="I12" s="25">
        <v>5011</v>
      </c>
      <c r="J12" s="25">
        <v>18.495999999999999</v>
      </c>
      <c r="K12" s="25">
        <v>396</v>
      </c>
      <c r="L12" s="25">
        <v>3.052</v>
      </c>
      <c r="M12" s="25">
        <v>65</v>
      </c>
      <c r="N12" s="25">
        <v>10.398</v>
      </c>
      <c r="O12" s="25">
        <v>223</v>
      </c>
      <c r="P12" s="25">
        <v>27108</v>
      </c>
      <c r="Q12" s="16">
        <v>1.3839999999999999</v>
      </c>
      <c r="R12" s="17">
        <v>1.1000000000000001</v>
      </c>
      <c r="S12" s="5">
        <v>1.194</v>
      </c>
      <c r="T12" s="25">
        <v>1.07</v>
      </c>
      <c r="U12" s="25">
        <v>1.036</v>
      </c>
      <c r="V12" s="26" t="s">
        <v>28</v>
      </c>
      <c r="W12" s="25">
        <v>54623</v>
      </c>
      <c r="X12" s="25">
        <v>8679</v>
      </c>
      <c r="Y12" s="27">
        <f t="shared" si="0"/>
        <v>45944</v>
      </c>
    </row>
    <row r="13" spans="1:25" ht="15.75" x14ac:dyDescent="0.25">
      <c r="A13" s="14" t="s">
        <v>36</v>
      </c>
      <c r="B13" s="5">
        <v>30260</v>
      </c>
      <c r="C13" s="15">
        <v>654.61699999999996</v>
      </c>
      <c r="D13" s="16">
        <v>19809</v>
      </c>
      <c r="E13" s="25">
        <v>344.75900000000001</v>
      </c>
      <c r="F13" s="25">
        <v>1</v>
      </c>
      <c r="G13" s="25">
        <v>10432</v>
      </c>
      <c r="H13" s="25">
        <v>233.869</v>
      </c>
      <c r="I13" s="25">
        <v>7077</v>
      </c>
      <c r="J13" s="25">
        <v>18.495999999999999</v>
      </c>
      <c r="K13" s="25">
        <v>560</v>
      </c>
      <c r="L13" s="25">
        <v>3.052</v>
      </c>
      <c r="M13" s="25">
        <v>92</v>
      </c>
      <c r="N13" s="25">
        <v>10.398</v>
      </c>
      <c r="O13" s="25">
        <v>315</v>
      </c>
      <c r="P13" s="25">
        <v>38285</v>
      </c>
      <c r="Q13" s="17">
        <v>1.3220000000000001</v>
      </c>
      <c r="R13" s="17">
        <v>1.1000000000000001</v>
      </c>
      <c r="S13" s="5">
        <v>1.2889999999999999</v>
      </c>
      <c r="T13" s="25">
        <v>1.03</v>
      </c>
      <c r="U13" s="25">
        <v>0.96399999999999997</v>
      </c>
      <c r="V13" s="26" t="s">
        <v>28</v>
      </c>
      <c r="W13" s="25">
        <v>71256</v>
      </c>
      <c r="X13" s="25">
        <v>8458</v>
      </c>
      <c r="Y13" s="27">
        <f t="shared" si="0"/>
        <v>62798</v>
      </c>
    </row>
    <row r="14" spans="1:25" ht="15.75" x14ac:dyDescent="0.25">
      <c r="A14" s="14" t="s">
        <v>37</v>
      </c>
      <c r="B14" s="5">
        <v>36286</v>
      </c>
      <c r="C14" s="15">
        <v>654.61699999999996</v>
      </c>
      <c r="D14" s="16">
        <v>23753</v>
      </c>
      <c r="E14" s="25">
        <v>344.75900000000001</v>
      </c>
      <c r="F14" s="25">
        <v>1</v>
      </c>
      <c r="G14" s="25">
        <v>12510</v>
      </c>
      <c r="H14" s="25">
        <v>233.869</v>
      </c>
      <c r="I14" s="25">
        <v>8486</v>
      </c>
      <c r="J14" s="25">
        <v>18.495999999999999</v>
      </c>
      <c r="K14" s="25">
        <v>671</v>
      </c>
      <c r="L14" s="25">
        <v>3.052</v>
      </c>
      <c r="M14" s="25">
        <v>111</v>
      </c>
      <c r="N14" s="25">
        <v>10.398</v>
      </c>
      <c r="O14" s="25">
        <v>377</v>
      </c>
      <c r="P14" s="25">
        <v>45908</v>
      </c>
      <c r="Q14" s="17">
        <v>1.3839999999999999</v>
      </c>
      <c r="R14" s="17">
        <v>1.05</v>
      </c>
      <c r="S14" s="5">
        <v>1.264</v>
      </c>
      <c r="T14" s="25">
        <v>1</v>
      </c>
      <c r="U14" s="25">
        <v>1.024</v>
      </c>
      <c r="V14" s="26" t="s">
        <v>28</v>
      </c>
      <c r="W14" s="25">
        <v>86350</v>
      </c>
      <c r="X14" s="25">
        <v>10432</v>
      </c>
      <c r="Y14" s="27">
        <f t="shared" si="0"/>
        <v>75918</v>
      </c>
    </row>
    <row r="15" spans="1:25" ht="15.75" x14ac:dyDescent="0.25">
      <c r="A15" s="14" t="s">
        <v>38</v>
      </c>
      <c r="B15" s="5">
        <v>100410</v>
      </c>
      <c r="C15" s="15">
        <v>654.61699999999996</v>
      </c>
      <c r="D15" s="16">
        <v>65730</v>
      </c>
      <c r="E15" s="25">
        <v>344.75900000000001</v>
      </c>
      <c r="F15" s="25">
        <v>1</v>
      </c>
      <c r="G15" s="25">
        <v>34617</v>
      </c>
      <c r="H15" s="25">
        <v>233.869</v>
      </c>
      <c r="I15" s="25">
        <v>23483</v>
      </c>
      <c r="J15" s="25">
        <v>18.495999999999999</v>
      </c>
      <c r="K15" s="25">
        <v>1857</v>
      </c>
      <c r="L15" s="25">
        <v>3.052</v>
      </c>
      <c r="M15" s="25">
        <v>306</v>
      </c>
      <c r="N15" s="25">
        <v>10.398</v>
      </c>
      <c r="O15" s="25">
        <v>1044</v>
      </c>
      <c r="P15" s="25">
        <v>127037</v>
      </c>
      <c r="Q15" s="17">
        <v>1.0740000000000001</v>
      </c>
      <c r="R15" s="17">
        <v>1</v>
      </c>
      <c r="S15" s="5">
        <v>1.097</v>
      </c>
      <c r="T15" s="25">
        <v>0.7</v>
      </c>
      <c r="U15" s="25">
        <v>1.0409999999999999</v>
      </c>
      <c r="V15" s="26" t="s">
        <v>28</v>
      </c>
      <c r="W15" s="25">
        <v>109066</v>
      </c>
      <c r="X15" s="25">
        <v>49706</v>
      </c>
      <c r="Y15" s="27">
        <f t="shared" si="0"/>
        <v>59360</v>
      </c>
    </row>
    <row r="16" spans="1:25" ht="15.75" x14ac:dyDescent="0.25">
      <c r="A16" s="14" t="s">
        <v>39</v>
      </c>
      <c r="B16" s="5">
        <v>15166</v>
      </c>
      <c r="C16" s="15">
        <v>654.61699999999996</v>
      </c>
      <c r="D16" s="16">
        <v>9928</v>
      </c>
      <c r="E16" s="25">
        <v>344.75900000000001</v>
      </c>
      <c r="F16" s="25">
        <v>1</v>
      </c>
      <c r="G16" s="25">
        <v>5229</v>
      </c>
      <c r="H16" s="25">
        <v>233.869</v>
      </c>
      <c r="I16" s="25">
        <v>3547</v>
      </c>
      <c r="J16" s="25">
        <v>18.495999999999999</v>
      </c>
      <c r="K16" s="25">
        <v>281</v>
      </c>
      <c r="L16" s="25">
        <v>3.052</v>
      </c>
      <c r="M16" s="25">
        <v>46</v>
      </c>
      <c r="N16" s="25">
        <v>10.398</v>
      </c>
      <c r="O16" s="25">
        <v>158</v>
      </c>
      <c r="P16" s="25">
        <v>19189</v>
      </c>
      <c r="Q16" s="16">
        <v>1.486</v>
      </c>
      <c r="R16" s="16">
        <v>1.1000000000000001</v>
      </c>
      <c r="S16" s="5">
        <v>1.1339999999999999</v>
      </c>
      <c r="T16" s="25">
        <v>1.1299999999999999</v>
      </c>
      <c r="U16" s="25">
        <v>0.97299999999999998</v>
      </c>
      <c r="V16" s="26" t="s">
        <v>28</v>
      </c>
      <c r="W16" s="25">
        <v>39108</v>
      </c>
      <c r="X16" s="25">
        <v>5584</v>
      </c>
      <c r="Y16" s="27">
        <f t="shared" si="0"/>
        <v>33524</v>
      </c>
    </row>
    <row r="17" spans="1:25" ht="15.75" x14ac:dyDescent="0.25">
      <c r="A17" s="14" t="s">
        <v>40</v>
      </c>
      <c r="B17" s="5">
        <v>51053</v>
      </c>
      <c r="C17" s="15">
        <v>654.61699999999996</v>
      </c>
      <c r="D17" s="16">
        <v>33420</v>
      </c>
      <c r="E17" s="25">
        <v>344.75900000000001</v>
      </c>
      <c r="F17" s="25">
        <v>1.7</v>
      </c>
      <c r="G17" s="25">
        <v>29922</v>
      </c>
      <c r="H17" s="25">
        <v>233.869</v>
      </c>
      <c r="I17" s="25">
        <v>11940</v>
      </c>
      <c r="J17" s="25">
        <v>18.495999999999999</v>
      </c>
      <c r="K17" s="25">
        <v>944</v>
      </c>
      <c r="L17" s="25">
        <v>3.052</v>
      </c>
      <c r="M17" s="25">
        <v>156</v>
      </c>
      <c r="N17" s="25">
        <v>10.398</v>
      </c>
      <c r="O17" s="25">
        <v>531</v>
      </c>
      <c r="P17" s="25">
        <v>76913</v>
      </c>
      <c r="Q17" s="17">
        <v>1.228</v>
      </c>
      <c r="R17" s="17">
        <v>1</v>
      </c>
      <c r="S17" s="5">
        <v>1.1479999999999999</v>
      </c>
      <c r="T17" s="25">
        <v>1</v>
      </c>
      <c r="U17" s="25">
        <v>0.95799999999999996</v>
      </c>
      <c r="V17" s="26" t="s">
        <v>28</v>
      </c>
      <c r="W17" s="25">
        <v>103874</v>
      </c>
      <c r="X17" s="25">
        <v>16596</v>
      </c>
      <c r="Y17" s="27">
        <f t="shared" si="0"/>
        <v>87278</v>
      </c>
    </row>
    <row r="18" spans="1:25" ht="15.75" x14ac:dyDescent="0.25">
      <c r="A18" s="14" t="s">
        <v>41</v>
      </c>
      <c r="B18" s="5">
        <v>33428</v>
      </c>
      <c r="C18" s="15">
        <v>654.61699999999996</v>
      </c>
      <c r="D18" s="16">
        <v>21883</v>
      </c>
      <c r="E18" s="25">
        <v>344.75900000000001</v>
      </c>
      <c r="F18" s="25">
        <v>1</v>
      </c>
      <c r="G18" s="25">
        <v>11525</v>
      </c>
      <c r="H18" s="25">
        <v>233.869</v>
      </c>
      <c r="I18" s="25">
        <v>7818</v>
      </c>
      <c r="J18" s="25">
        <v>18.495999999999999</v>
      </c>
      <c r="K18" s="25">
        <v>618</v>
      </c>
      <c r="L18" s="25">
        <v>3.052</v>
      </c>
      <c r="M18" s="25">
        <v>102</v>
      </c>
      <c r="N18" s="25">
        <v>10.398</v>
      </c>
      <c r="O18" s="25">
        <v>348</v>
      </c>
      <c r="P18" s="25">
        <v>42294</v>
      </c>
      <c r="Q18" s="17">
        <v>1.228</v>
      </c>
      <c r="R18" s="17">
        <v>1</v>
      </c>
      <c r="S18" s="5">
        <v>1.1299999999999999</v>
      </c>
      <c r="T18" s="25">
        <v>1.03</v>
      </c>
      <c r="U18" s="25">
        <v>0.998</v>
      </c>
      <c r="V18" s="26" t="s">
        <v>28</v>
      </c>
      <c r="W18" s="25">
        <v>60329</v>
      </c>
      <c r="X18" s="25">
        <v>14511</v>
      </c>
      <c r="Y18" s="27">
        <f t="shared" si="0"/>
        <v>45818</v>
      </c>
    </row>
    <row r="19" spans="1:25" ht="15.75" x14ac:dyDescent="0.25">
      <c r="A19" s="14" t="s">
        <v>42</v>
      </c>
      <c r="B19" s="5">
        <v>101957</v>
      </c>
      <c r="C19" s="15">
        <v>654.61699999999996</v>
      </c>
      <c r="D19" s="16">
        <v>66743</v>
      </c>
      <c r="E19" s="25">
        <v>344.75900000000001</v>
      </c>
      <c r="F19" s="25">
        <v>1</v>
      </c>
      <c r="G19" s="25">
        <v>35151</v>
      </c>
      <c r="H19" s="25">
        <v>233.869</v>
      </c>
      <c r="I19" s="25">
        <v>23845</v>
      </c>
      <c r="J19" s="25">
        <v>18.495999999999999</v>
      </c>
      <c r="K19" s="25">
        <v>1886</v>
      </c>
      <c r="L19" s="25">
        <v>3.052</v>
      </c>
      <c r="M19" s="25">
        <v>311</v>
      </c>
      <c r="N19" s="25">
        <v>10.398</v>
      </c>
      <c r="O19" s="25">
        <v>1060</v>
      </c>
      <c r="P19" s="25">
        <v>128996</v>
      </c>
      <c r="Q19" s="17">
        <v>1.0740000000000001</v>
      </c>
      <c r="R19" s="17">
        <v>1</v>
      </c>
      <c r="S19" s="5">
        <v>1.145</v>
      </c>
      <c r="T19" s="25">
        <v>0.7</v>
      </c>
      <c r="U19" s="25">
        <v>0.98099999999999998</v>
      </c>
      <c r="V19" s="26" t="s">
        <v>28</v>
      </c>
      <c r="W19" s="25">
        <v>108931</v>
      </c>
      <c r="X19" s="25">
        <v>43722</v>
      </c>
      <c r="Y19" s="27">
        <f t="shared" si="0"/>
        <v>65209</v>
      </c>
    </row>
    <row r="20" spans="1:25" ht="15.75" x14ac:dyDescent="0.25">
      <c r="A20" s="14" t="s">
        <v>43</v>
      </c>
      <c r="B20" s="5">
        <v>59480</v>
      </c>
      <c r="C20" s="15">
        <v>654.61699999999996</v>
      </c>
      <c r="D20" s="16">
        <v>38937</v>
      </c>
      <c r="E20" s="25">
        <v>344.75900000000001</v>
      </c>
      <c r="F20" s="25">
        <v>1</v>
      </c>
      <c r="G20" s="25">
        <v>20506</v>
      </c>
      <c r="H20" s="25">
        <v>233.869</v>
      </c>
      <c r="I20" s="25">
        <v>13911</v>
      </c>
      <c r="J20" s="25">
        <v>18.495999999999999</v>
      </c>
      <c r="K20" s="25">
        <v>1100</v>
      </c>
      <c r="L20" s="25">
        <v>3.052</v>
      </c>
      <c r="M20" s="25">
        <v>182</v>
      </c>
      <c r="N20" s="25">
        <v>10.398</v>
      </c>
      <c r="O20" s="25">
        <v>618</v>
      </c>
      <c r="P20" s="25">
        <v>75254</v>
      </c>
      <c r="Q20" s="17">
        <v>1.0740000000000001</v>
      </c>
      <c r="R20" s="17">
        <v>1</v>
      </c>
      <c r="S20" s="5">
        <v>1.113</v>
      </c>
      <c r="T20" s="25">
        <v>1</v>
      </c>
      <c r="U20" s="25">
        <v>0.90800000000000003</v>
      </c>
      <c r="V20" s="26" t="s">
        <v>28</v>
      </c>
      <c r="W20" s="25">
        <v>81680</v>
      </c>
      <c r="X20" s="25">
        <v>32980</v>
      </c>
      <c r="Y20" s="27">
        <f t="shared" si="0"/>
        <v>48700</v>
      </c>
    </row>
    <row r="21" spans="1:25" ht="15.75" x14ac:dyDescent="0.25">
      <c r="A21" s="14" t="s">
        <v>44</v>
      </c>
      <c r="B21" s="5">
        <v>76020</v>
      </c>
      <c r="C21" s="15">
        <v>654.61699999999996</v>
      </c>
      <c r="D21" s="16">
        <v>49764</v>
      </c>
      <c r="E21" s="25">
        <v>344.75900000000001</v>
      </c>
      <c r="F21" s="25">
        <v>1</v>
      </c>
      <c r="G21" s="25">
        <v>26209</v>
      </c>
      <c r="H21" s="25">
        <v>233.869</v>
      </c>
      <c r="I21" s="25">
        <v>17779</v>
      </c>
      <c r="J21" s="25">
        <v>18.495999999999999</v>
      </c>
      <c r="K21" s="25">
        <v>1406</v>
      </c>
      <c r="L21" s="25">
        <v>3.052</v>
      </c>
      <c r="M21" s="25">
        <v>232</v>
      </c>
      <c r="N21" s="25">
        <v>10.398</v>
      </c>
      <c r="O21" s="25">
        <v>790</v>
      </c>
      <c r="P21" s="25">
        <v>96180</v>
      </c>
      <c r="Q21" s="17">
        <v>1.0740000000000001</v>
      </c>
      <c r="R21" s="17">
        <v>1</v>
      </c>
      <c r="S21" s="5">
        <v>1.105</v>
      </c>
      <c r="T21" s="25">
        <v>0.92</v>
      </c>
      <c r="U21" s="25">
        <v>0.93400000000000005</v>
      </c>
      <c r="V21" s="26" t="s">
        <v>28</v>
      </c>
      <c r="W21" s="25">
        <v>98081</v>
      </c>
      <c r="X21" s="25">
        <v>32849</v>
      </c>
      <c r="Y21" s="27">
        <f t="shared" si="0"/>
        <v>65232</v>
      </c>
    </row>
    <row r="22" spans="1:25" ht="15.75" x14ac:dyDescent="0.25">
      <c r="A22" s="14" t="s">
        <v>45</v>
      </c>
      <c r="B22" s="5">
        <v>78845</v>
      </c>
      <c r="C22" s="15">
        <v>654.61699999999996</v>
      </c>
      <c r="D22" s="16">
        <v>51613</v>
      </c>
      <c r="E22" s="25">
        <v>344.75900000000001</v>
      </c>
      <c r="F22" s="25">
        <v>1</v>
      </c>
      <c r="G22" s="25">
        <v>27183</v>
      </c>
      <c r="H22" s="25">
        <v>233.869</v>
      </c>
      <c r="I22" s="25">
        <v>18439</v>
      </c>
      <c r="J22" s="25">
        <v>18.495999999999999</v>
      </c>
      <c r="K22" s="25">
        <v>1458</v>
      </c>
      <c r="L22" s="25">
        <v>3.052</v>
      </c>
      <c r="M22" s="25">
        <v>241</v>
      </c>
      <c r="N22" s="25">
        <v>10.398</v>
      </c>
      <c r="O22" s="25">
        <v>820</v>
      </c>
      <c r="P22" s="25">
        <v>99754</v>
      </c>
      <c r="Q22" s="17">
        <v>1.0740000000000001</v>
      </c>
      <c r="R22" s="17">
        <v>1</v>
      </c>
      <c r="S22" s="5">
        <v>1.1379999999999999</v>
      </c>
      <c r="T22" s="25">
        <v>0.92</v>
      </c>
      <c r="U22" s="25">
        <v>0.93799999999999994</v>
      </c>
      <c r="V22" s="26" t="s">
        <v>28</v>
      </c>
      <c r="W22" s="25">
        <v>105213</v>
      </c>
      <c r="X22" s="25">
        <v>34966</v>
      </c>
      <c r="Y22" s="27">
        <f t="shared" si="0"/>
        <v>70247</v>
      </c>
    </row>
    <row r="23" spans="1:25" ht="15.75" x14ac:dyDescent="0.25">
      <c r="A23" s="14" t="s">
        <v>46</v>
      </c>
      <c r="B23" s="5">
        <v>29179</v>
      </c>
      <c r="C23" s="15">
        <v>654.61699999999996</v>
      </c>
      <c r="D23" s="16">
        <v>19101</v>
      </c>
      <c r="E23" s="25">
        <v>344.75900000000001</v>
      </c>
      <c r="F23" s="25">
        <v>1</v>
      </c>
      <c r="G23" s="25">
        <v>10060</v>
      </c>
      <c r="H23" s="25">
        <v>233.869</v>
      </c>
      <c r="I23" s="25">
        <v>6824</v>
      </c>
      <c r="J23" s="25">
        <v>18.495999999999999</v>
      </c>
      <c r="K23" s="25">
        <v>540</v>
      </c>
      <c r="L23" s="25">
        <v>3.052</v>
      </c>
      <c r="M23" s="25">
        <v>89</v>
      </c>
      <c r="N23" s="25">
        <v>10.398</v>
      </c>
      <c r="O23" s="25">
        <v>303</v>
      </c>
      <c r="P23" s="25">
        <v>36917</v>
      </c>
      <c r="Q23" s="17">
        <v>1.0740000000000001</v>
      </c>
      <c r="R23" s="17">
        <v>1</v>
      </c>
      <c r="S23" s="5">
        <v>1.093</v>
      </c>
      <c r="T23" s="25">
        <v>1.05</v>
      </c>
      <c r="U23" s="25">
        <v>0.88400000000000001</v>
      </c>
      <c r="V23" s="26" t="s">
        <v>28</v>
      </c>
      <c r="W23" s="25">
        <v>40225</v>
      </c>
      <c r="X23" s="25">
        <v>23108</v>
      </c>
      <c r="Y23" s="27">
        <f t="shared" si="0"/>
        <v>17117</v>
      </c>
    </row>
    <row r="24" spans="1:25" ht="15.75" x14ac:dyDescent="0.25">
      <c r="A24" s="14" t="s">
        <v>47</v>
      </c>
      <c r="B24" s="5">
        <v>10474</v>
      </c>
      <c r="C24" s="15">
        <v>654.61699999999996</v>
      </c>
      <c r="D24" s="16">
        <v>6856</v>
      </c>
      <c r="E24" s="25">
        <v>344.75900000000001</v>
      </c>
      <c r="F24" s="25">
        <v>1</v>
      </c>
      <c r="G24" s="25">
        <v>3611</v>
      </c>
      <c r="H24" s="25">
        <v>233.869</v>
      </c>
      <c r="I24" s="25">
        <v>2450</v>
      </c>
      <c r="J24" s="25">
        <v>18.495999999999999</v>
      </c>
      <c r="K24" s="25">
        <v>194</v>
      </c>
      <c r="L24" s="25">
        <v>3.052</v>
      </c>
      <c r="M24" s="25">
        <v>32</v>
      </c>
      <c r="N24" s="25">
        <v>10.398</v>
      </c>
      <c r="O24" s="25">
        <v>109</v>
      </c>
      <c r="P24" s="25">
        <v>13252</v>
      </c>
      <c r="Q24" s="16">
        <v>1.486</v>
      </c>
      <c r="R24" s="16">
        <v>1.1499999999999999</v>
      </c>
      <c r="S24" s="5">
        <v>1.381</v>
      </c>
      <c r="T24" s="25">
        <v>1.1499999999999999</v>
      </c>
      <c r="U24" s="25">
        <v>1.2250000000000001</v>
      </c>
      <c r="V24" s="26" t="s">
        <v>26</v>
      </c>
      <c r="W24" s="25">
        <v>48464</v>
      </c>
      <c r="X24" s="25">
        <v>5628</v>
      </c>
      <c r="Y24" s="27">
        <f t="shared" si="0"/>
        <v>42836</v>
      </c>
    </row>
    <row r="25" spans="1:25" ht="15.75" x14ac:dyDescent="0.25">
      <c r="A25" s="14" t="s">
        <v>48</v>
      </c>
      <c r="B25" s="5">
        <v>14885</v>
      </c>
      <c r="C25" s="15">
        <v>654.61699999999996</v>
      </c>
      <c r="D25" s="16">
        <v>9744</v>
      </c>
      <c r="E25" s="25">
        <v>344.75900000000001</v>
      </c>
      <c r="F25" s="25">
        <v>1</v>
      </c>
      <c r="G25" s="25">
        <v>5132</v>
      </c>
      <c r="H25" s="25">
        <v>233.869</v>
      </c>
      <c r="I25" s="25">
        <v>3481</v>
      </c>
      <c r="J25" s="25">
        <v>18.495999999999999</v>
      </c>
      <c r="K25" s="25">
        <v>275</v>
      </c>
      <c r="L25" s="25">
        <v>3.052</v>
      </c>
      <c r="M25" s="25">
        <v>45</v>
      </c>
      <c r="N25" s="25">
        <v>10.398</v>
      </c>
      <c r="O25" s="25">
        <v>155</v>
      </c>
      <c r="P25" s="25">
        <v>18832</v>
      </c>
      <c r="Q25" s="16">
        <v>1.486</v>
      </c>
      <c r="R25" s="16">
        <v>1.1000000000000001</v>
      </c>
      <c r="S25" s="5">
        <v>1.2350000000000001</v>
      </c>
      <c r="T25" s="25">
        <v>1.1299999999999999</v>
      </c>
      <c r="U25" s="25">
        <v>1.1519999999999999</v>
      </c>
      <c r="V25" s="26" t="s">
        <v>26</v>
      </c>
      <c r="W25" s="25">
        <v>54438</v>
      </c>
      <c r="X25" s="25">
        <v>5651</v>
      </c>
      <c r="Y25" s="27">
        <f t="shared" si="0"/>
        <v>48787</v>
      </c>
    </row>
    <row r="26" spans="1:25" ht="15.75" x14ac:dyDescent="0.25">
      <c r="A26" s="14" t="s">
        <v>49</v>
      </c>
      <c r="B26" s="5">
        <v>12132</v>
      </c>
      <c r="C26" s="15">
        <v>654.61699999999996</v>
      </c>
      <c r="D26" s="16">
        <v>7942</v>
      </c>
      <c r="E26" s="25">
        <v>344.75900000000001</v>
      </c>
      <c r="F26" s="25">
        <v>1</v>
      </c>
      <c r="G26" s="25">
        <v>4183</v>
      </c>
      <c r="H26" s="25">
        <v>233.869</v>
      </c>
      <c r="I26" s="25">
        <v>2837</v>
      </c>
      <c r="J26" s="25">
        <v>18.495999999999999</v>
      </c>
      <c r="K26" s="25">
        <v>224</v>
      </c>
      <c r="L26" s="25">
        <v>3.052</v>
      </c>
      <c r="M26" s="25">
        <v>37</v>
      </c>
      <c r="N26" s="25">
        <v>10.398</v>
      </c>
      <c r="O26" s="25">
        <v>126</v>
      </c>
      <c r="P26" s="25">
        <v>15349</v>
      </c>
      <c r="Q26" s="16">
        <v>1.486</v>
      </c>
      <c r="R26" s="16">
        <v>1.1499999999999999</v>
      </c>
      <c r="S26" s="5">
        <v>1.302</v>
      </c>
      <c r="T26" s="25">
        <v>1.1299999999999999</v>
      </c>
      <c r="U26" s="25">
        <v>1.1339999999999999</v>
      </c>
      <c r="V26" s="26" t="s">
        <v>26</v>
      </c>
      <c r="W26" s="25">
        <v>48138</v>
      </c>
      <c r="X26" s="25">
        <v>6823</v>
      </c>
      <c r="Y26" s="27">
        <f t="shared" si="0"/>
        <v>41315</v>
      </c>
    </row>
    <row r="27" spans="1:25" ht="15.75" x14ac:dyDescent="0.25">
      <c r="A27" s="14" t="s">
        <v>50</v>
      </c>
      <c r="B27" s="5">
        <v>81474</v>
      </c>
      <c r="C27" s="15">
        <v>654.61699999999996</v>
      </c>
      <c r="D27" s="16">
        <v>53334</v>
      </c>
      <c r="E27" s="25">
        <v>344.75900000000001</v>
      </c>
      <c r="F27" s="25">
        <v>1</v>
      </c>
      <c r="G27" s="25">
        <v>28089</v>
      </c>
      <c r="H27" s="25">
        <v>233.869</v>
      </c>
      <c r="I27" s="25">
        <v>19054</v>
      </c>
      <c r="J27" s="25">
        <v>18.495999999999999</v>
      </c>
      <c r="K27" s="25">
        <v>1507</v>
      </c>
      <c r="L27" s="25">
        <v>3.052</v>
      </c>
      <c r="M27" s="25">
        <v>249</v>
      </c>
      <c r="N27" s="25">
        <v>10.398</v>
      </c>
      <c r="O27" s="25">
        <v>847</v>
      </c>
      <c r="P27" s="25">
        <v>103080</v>
      </c>
      <c r="Q27" s="17">
        <v>1.3220000000000001</v>
      </c>
      <c r="R27" s="17">
        <v>1.05</v>
      </c>
      <c r="S27" s="5">
        <v>1.175</v>
      </c>
      <c r="T27" s="25">
        <v>0.86</v>
      </c>
      <c r="U27" s="25">
        <v>1.0549999999999999</v>
      </c>
      <c r="V27" s="26" t="s">
        <v>28</v>
      </c>
      <c r="W27" s="25">
        <v>152540</v>
      </c>
      <c r="X27" s="25">
        <v>23675</v>
      </c>
      <c r="Y27" s="27">
        <f>W27-X27-1</f>
        <v>128864</v>
      </c>
    </row>
    <row r="28" spans="1:25" ht="15.75" x14ac:dyDescent="0.25">
      <c r="A28" s="14" t="s">
        <v>51</v>
      </c>
      <c r="B28" s="5">
        <v>55730</v>
      </c>
      <c r="C28" s="15">
        <v>654.61699999999996</v>
      </c>
      <c r="D28" s="16">
        <v>36482</v>
      </c>
      <c r="E28" s="25">
        <v>344.75900000000001</v>
      </c>
      <c r="F28" s="25">
        <v>1</v>
      </c>
      <c r="G28" s="25">
        <v>19213</v>
      </c>
      <c r="H28" s="25">
        <v>233.869</v>
      </c>
      <c r="I28" s="25">
        <v>13034</v>
      </c>
      <c r="J28" s="25">
        <v>18.495999999999999</v>
      </c>
      <c r="K28" s="25">
        <v>1031</v>
      </c>
      <c r="L28" s="25">
        <v>3.052</v>
      </c>
      <c r="M28" s="25">
        <v>170</v>
      </c>
      <c r="N28" s="25">
        <v>10.398</v>
      </c>
      <c r="O28" s="25">
        <v>579</v>
      </c>
      <c r="P28" s="25">
        <v>70509</v>
      </c>
      <c r="Q28" s="17">
        <v>1.0740000000000001</v>
      </c>
      <c r="R28" s="17">
        <v>1.05</v>
      </c>
      <c r="S28" s="5">
        <v>1.1160000000000001</v>
      </c>
      <c r="T28" s="25">
        <v>1</v>
      </c>
      <c r="U28" s="25">
        <v>1.097</v>
      </c>
      <c r="V28" s="26" t="s">
        <v>28</v>
      </c>
      <c r="W28" s="25">
        <v>97344</v>
      </c>
      <c r="X28" s="25">
        <v>22445</v>
      </c>
      <c r="Y28" s="27">
        <f t="shared" si="0"/>
        <v>74899</v>
      </c>
    </row>
    <row r="29" spans="1:25" ht="15.75" x14ac:dyDescent="0.25">
      <c r="A29" s="14" t="s">
        <v>52</v>
      </c>
      <c r="B29" s="5">
        <v>33831</v>
      </c>
      <c r="C29" s="15">
        <v>654.61699999999996</v>
      </c>
      <c r="D29" s="16">
        <v>22146</v>
      </c>
      <c r="E29" s="25">
        <v>344.75900000000001</v>
      </c>
      <c r="F29" s="25">
        <v>1</v>
      </c>
      <c r="G29" s="25">
        <v>11664</v>
      </c>
      <c r="H29" s="25">
        <v>233.869</v>
      </c>
      <c r="I29" s="25">
        <v>7912</v>
      </c>
      <c r="J29" s="25">
        <v>18.495999999999999</v>
      </c>
      <c r="K29" s="25">
        <v>626</v>
      </c>
      <c r="L29" s="25">
        <v>3.052</v>
      </c>
      <c r="M29" s="25">
        <v>103</v>
      </c>
      <c r="N29" s="25">
        <v>10.398</v>
      </c>
      <c r="O29" s="25">
        <v>352</v>
      </c>
      <c r="P29" s="25">
        <v>42803</v>
      </c>
      <c r="Q29" s="17">
        <v>1.228</v>
      </c>
      <c r="R29" s="17">
        <v>1</v>
      </c>
      <c r="S29" s="5">
        <v>1.147</v>
      </c>
      <c r="T29" s="25">
        <v>1.03</v>
      </c>
      <c r="U29" s="25">
        <v>1.095</v>
      </c>
      <c r="V29" s="26" t="s">
        <v>28</v>
      </c>
      <c r="W29" s="25">
        <v>67997</v>
      </c>
      <c r="X29" s="25">
        <v>11720</v>
      </c>
      <c r="Y29" s="27">
        <f t="shared" si="0"/>
        <v>56277</v>
      </c>
    </row>
    <row r="30" spans="1:25" ht="15.75" x14ac:dyDescent="0.25">
      <c r="A30" s="14" t="s">
        <v>53</v>
      </c>
      <c r="B30" s="5">
        <v>17923</v>
      </c>
      <c r="C30" s="15">
        <v>654.61699999999996</v>
      </c>
      <c r="D30" s="16">
        <v>11733</v>
      </c>
      <c r="E30" s="25">
        <v>344.75900000000001</v>
      </c>
      <c r="F30" s="25">
        <v>1</v>
      </c>
      <c r="G30" s="25">
        <v>6179</v>
      </c>
      <c r="H30" s="25">
        <v>233.869</v>
      </c>
      <c r="I30" s="25">
        <v>4192</v>
      </c>
      <c r="J30" s="25">
        <v>18.495999999999999</v>
      </c>
      <c r="K30" s="25">
        <v>332</v>
      </c>
      <c r="L30" s="25">
        <v>3.052</v>
      </c>
      <c r="M30" s="25">
        <v>55</v>
      </c>
      <c r="N30" s="25">
        <v>10.398</v>
      </c>
      <c r="O30" s="25">
        <v>186</v>
      </c>
      <c r="P30" s="25">
        <v>22677</v>
      </c>
      <c r="Q30" s="16">
        <v>1.486</v>
      </c>
      <c r="R30" s="17">
        <v>1.05</v>
      </c>
      <c r="S30" s="5">
        <v>1.242</v>
      </c>
      <c r="T30" s="25">
        <v>1.1000000000000001</v>
      </c>
      <c r="U30" s="25">
        <v>0.97299999999999998</v>
      </c>
      <c r="V30" s="26" t="s">
        <v>28</v>
      </c>
      <c r="W30" s="25">
        <v>47035</v>
      </c>
      <c r="X30" s="25">
        <v>26744</v>
      </c>
      <c r="Y30" s="27">
        <f t="shared" si="0"/>
        <v>20291</v>
      </c>
    </row>
    <row r="31" spans="1:25" ht="15.75" x14ac:dyDescent="0.25">
      <c r="A31" s="14" t="s">
        <v>54</v>
      </c>
      <c r="B31" s="5">
        <v>20364</v>
      </c>
      <c r="C31" s="15">
        <v>654.61699999999996</v>
      </c>
      <c r="D31" s="16">
        <v>13331</v>
      </c>
      <c r="E31" s="25">
        <v>344.75900000000001</v>
      </c>
      <c r="F31" s="25">
        <v>1</v>
      </c>
      <c r="G31" s="25">
        <v>7021</v>
      </c>
      <c r="H31" s="25">
        <v>233.869</v>
      </c>
      <c r="I31" s="25">
        <v>4763</v>
      </c>
      <c r="J31" s="25">
        <v>18.495999999999999</v>
      </c>
      <c r="K31" s="25">
        <v>377</v>
      </c>
      <c r="L31" s="25">
        <v>3.052</v>
      </c>
      <c r="M31" s="25">
        <v>62</v>
      </c>
      <c r="N31" s="25">
        <v>10.398</v>
      </c>
      <c r="O31" s="25">
        <v>212</v>
      </c>
      <c r="P31" s="25">
        <v>25766</v>
      </c>
      <c r="Q31" s="16">
        <v>1.486</v>
      </c>
      <c r="R31" s="16">
        <v>1.1000000000000001</v>
      </c>
      <c r="S31" s="5">
        <v>1.3320000000000001</v>
      </c>
      <c r="T31" s="25">
        <v>1.07</v>
      </c>
      <c r="U31" s="25">
        <v>1.238</v>
      </c>
      <c r="V31" s="26" t="s">
        <v>26</v>
      </c>
      <c r="W31" s="25">
        <v>81745</v>
      </c>
      <c r="X31" s="25">
        <v>5715</v>
      </c>
      <c r="Y31" s="27">
        <f t="shared" si="0"/>
        <v>76030</v>
      </c>
    </row>
    <row r="32" spans="1:25" ht="15.75" x14ac:dyDescent="0.25">
      <c r="A32" s="14" t="s">
        <v>55</v>
      </c>
      <c r="B32" s="5">
        <v>57421</v>
      </c>
      <c r="C32" s="15">
        <v>654.61699999999996</v>
      </c>
      <c r="D32" s="16">
        <v>37589</v>
      </c>
      <c r="E32" s="25">
        <v>344.75900000000001</v>
      </c>
      <c r="F32" s="25">
        <v>1</v>
      </c>
      <c r="G32" s="25">
        <v>19796</v>
      </c>
      <c r="H32" s="25">
        <v>233.869</v>
      </c>
      <c r="I32" s="25">
        <v>13429</v>
      </c>
      <c r="J32" s="25">
        <v>18.495999999999999</v>
      </c>
      <c r="K32" s="25">
        <v>1062</v>
      </c>
      <c r="L32" s="25">
        <v>3.052</v>
      </c>
      <c r="M32" s="25">
        <v>175</v>
      </c>
      <c r="N32" s="25">
        <v>10.398</v>
      </c>
      <c r="O32" s="25">
        <v>597</v>
      </c>
      <c r="P32" s="25">
        <v>72648</v>
      </c>
      <c r="Q32" s="17">
        <v>1.228</v>
      </c>
      <c r="R32" s="17">
        <v>1.05</v>
      </c>
      <c r="S32" s="5">
        <v>1.119</v>
      </c>
      <c r="T32" s="25">
        <v>1</v>
      </c>
      <c r="U32" s="25">
        <v>0.95899999999999996</v>
      </c>
      <c r="V32" s="26" t="s">
        <v>28</v>
      </c>
      <c r="W32" s="25">
        <v>100522</v>
      </c>
      <c r="X32" s="25">
        <v>24540</v>
      </c>
      <c r="Y32" s="27">
        <f t="shared" si="0"/>
        <v>75982</v>
      </c>
    </row>
    <row r="33" spans="1:25" ht="15.75" x14ac:dyDescent="0.25">
      <c r="A33" s="14" t="s">
        <v>56</v>
      </c>
      <c r="B33" s="5">
        <v>26598</v>
      </c>
      <c r="C33" s="15">
        <v>654.61699999999996</v>
      </c>
      <c r="D33" s="16">
        <v>17412</v>
      </c>
      <c r="E33" s="25">
        <v>344.75900000000001</v>
      </c>
      <c r="F33" s="25">
        <v>1</v>
      </c>
      <c r="G33" s="25">
        <v>9170</v>
      </c>
      <c r="H33" s="25">
        <v>233.869</v>
      </c>
      <c r="I33" s="25">
        <v>6220</v>
      </c>
      <c r="J33" s="25">
        <v>18.495999999999999</v>
      </c>
      <c r="K33" s="25">
        <v>492</v>
      </c>
      <c r="L33" s="25">
        <v>3.052</v>
      </c>
      <c r="M33" s="25">
        <v>81</v>
      </c>
      <c r="N33" s="25">
        <v>10.398</v>
      </c>
      <c r="O33" s="25">
        <v>277</v>
      </c>
      <c r="P33" s="25">
        <v>33652</v>
      </c>
      <c r="Q33" s="17">
        <v>1.228</v>
      </c>
      <c r="R33" s="17">
        <v>1</v>
      </c>
      <c r="S33" s="5">
        <v>1.157</v>
      </c>
      <c r="T33" s="25">
        <v>1.05</v>
      </c>
      <c r="U33" s="25">
        <v>1.232</v>
      </c>
      <c r="V33" s="26" t="s">
        <v>26</v>
      </c>
      <c r="W33" s="25">
        <v>68035</v>
      </c>
      <c r="X33" s="25">
        <v>12702</v>
      </c>
      <c r="Y33" s="27">
        <f t="shared" si="0"/>
        <v>55333</v>
      </c>
    </row>
    <row r="34" spans="1:25" ht="15.75" x14ac:dyDescent="0.25">
      <c r="A34" s="14" t="s">
        <v>57</v>
      </c>
      <c r="B34" s="5">
        <v>52419</v>
      </c>
      <c r="C34" s="15">
        <v>654.61699999999996</v>
      </c>
      <c r="D34" s="16">
        <v>34314</v>
      </c>
      <c r="E34" s="25">
        <v>344.75900000000001</v>
      </c>
      <c r="F34" s="25">
        <v>1</v>
      </c>
      <c r="G34" s="25">
        <v>18072</v>
      </c>
      <c r="H34" s="25">
        <v>233.869</v>
      </c>
      <c r="I34" s="25">
        <v>12259</v>
      </c>
      <c r="J34" s="25">
        <v>18.495999999999999</v>
      </c>
      <c r="K34" s="25">
        <v>970</v>
      </c>
      <c r="L34" s="25">
        <v>3.052</v>
      </c>
      <c r="M34" s="25">
        <v>160</v>
      </c>
      <c r="N34" s="25">
        <v>10.398</v>
      </c>
      <c r="O34" s="25">
        <v>545</v>
      </c>
      <c r="P34" s="25">
        <v>66320</v>
      </c>
      <c r="Q34" s="17">
        <v>1.228</v>
      </c>
      <c r="R34" s="17">
        <v>1.05</v>
      </c>
      <c r="S34" s="5">
        <v>1.1759999999999999</v>
      </c>
      <c r="T34" s="25">
        <v>1</v>
      </c>
      <c r="U34" s="25">
        <v>1.0389999999999999</v>
      </c>
      <c r="V34" s="26" t="s">
        <v>28</v>
      </c>
      <c r="W34" s="25">
        <v>104485</v>
      </c>
      <c r="X34" s="25">
        <v>15526</v>
      </c>
      <c r="Y34" s="27">
        <f t="shared" si="0"/>
        <v>88959</v>
      </c>
    </row>
    <row r="35" spans="1:25" ht="15.75" x14ac:dyDescent="0.25">
      <c r="A35" s="14" t="s">
        <v>58</v>
      </c>
      <c r="B35" s="5">
        <v>35591</v>
      </c>
      <c r="C35" s="15">
        <v>654.61699999999996</v>
      </c>
      <c r="D35" s="16">
        <v>23298</v>
      </c>
      <c r="E35" s="25">
        <v>344.75900000000001</v>
      </c>
      <c r="F35" s="25">
        <v>1</v>
      </c>
      <c r="G35" s="25">
        <v>12270</v>
      </c>
      <c r="H35" s="25">
        <v>233.869</v>
      </c>
      <c r="I35" s="25">
        <v>8324</v>
      </c>
      <c r="J35" s="25">
        <v>18.495999999999999</v>
      </c>
      <c r="K35" s="25">
        <v>658</v>
      </c>
      <c r="L35" s="25">
        <v>3.052</v>
      </c>
      <c r="M35" s="25">
        <v>109</v>
      </c>
      <c r="N35" s="25">
        <v>10.398</v>
      </c>
      <c r="O35" s="25">
        <v>370</v>
      </c>
      <c r="P35" s="25">
        <v>45029</v>
      </c>
      <c r="Q35" s="17">
        <v>1.0740000000000001</v>
      </c>
      <c r="R35" s="17">
        <v>1</v>
      </c>
      <c r="S35" s="5">
        <v>1.242</v>
      </c>
      <c r="T35" s="25">
        <v>1</v>
      </c>
      <c r="U35" s="25">
        <v>1.04</v>
      </c>
      <c r="V35" s="26" t="s">
        <v>28</v>
      </c>
      <c r="W35" s="25">
        <v>62467</v>
      </c>
      <c r="X35" s="25">
        <v>22278</v>
      </c>
      <c r="Y35" s="27">
        <f t="shared" si="0"/>
        <v>40189</v>
      </c>
    </row>
    <row r="36" spans="1:25" ht="15.75" x14ac:dyDescent="0.25">
      <c r="A36" s="14" t="s">
        <v>59</v>
      </c>
      <c r="B36" s="5">
        <v>23892</v>
      </c>
      <c r="C36" s="15">
        <v>654.61699999999996</v>
      </c>
      <c r="D36" s="16">
        <v>15640</v>
      </c>
      <c r="E36" s="25">
        <v>344.75900000000001</v>
      </c>
      <c r="F36" s="25">
        <v>1</v>
      </c>
      <c r="G36" s="25">
        <v>8237</v>
      </c>
      <c r="H36" s="25">
        <v>233.869</v>
      </c>
      <c r="I36" s="25">
        <v>5588</v>
      </c>
      <c r="J36" s="25">
        <v>18.495999999999999</v>
      </c>
      <c r="K36" s="25">
        <v>442</v>
      </c>
      <c r="L36" s="25">
        <v>3.052</v>
      </c>
      <c r="M36" s="25">
        <v>73</v>
      </c>
      <c r="N36" s="25">
        <v>10.398</v>
      </c>
      <c r="O36" s="25">
        <v>248</v>
      </c>
      <c r="P36" s="25">
        <v>30228</v>
      </c>
      <c r="Q36" s="17">
        <v>1.3839999999999999</v>
      </c>
      <c r="R36" s="17">
        <v>1.1499999999999999</v>
      </c>
      <c r="S36" s="5">
        <v>1.341</v>
      </c>
      <c r="T36" s="25">
        <v>1.07</v>
      </c>
      <c r="U36" s="25">
        <v>1.1499999999999999</v>
      </c>
      <c r="V36" s="26" t="s">
        <v>26</v>
      </c>
      <c r="W36" s="25">
        <v>87327</v>
      </c>
      <c r="X36" s="25">
        <v>5675</v>
      </c>
      <c r="Y36" s="27">
        <f t="shared" si="0"/>
        <v>81652</v>
      </c>
    </row>
    <row r="37" spans="1:25" ht="15.75" x14ac:dyDescent="0.25">
      <c r="A37" s="14" t="s">
        <v>60</v>
      </c>
      <c r="B37" s="5">
        <v>31757</v>
      </c>
      <c r="C37" s="15">
        <v>654.61699999999996</v>
      </c>
      <c r="D37" s="16">
        <v>20789</v>
      </c>
      <c r="E37" s="25">
        <v>344.75900000000001</v>
      </c>
      <c r="F37" s="25">
        <v>1.7</v>
      </c>
      <c r="G37" s="25">
        <v>18612</v>
      </c>
      <c r="H37" s="25">
        <v>233.869</v>
      </c>
      <c r="I37" s="25">
        <v>7427</v>
      </c>
      <c r="J37" s="25">
        <v>18.495999999999999</v>
      </c>
      <c r="K37" s="25">
        <v>587</v>
      </c>
      <c r="L37" s="25">
        <v>3.052</v>
      </c>
      <c r="M37" s="25">
        <v>97</v>
      </c>
      <c r="N37" s="25">
        <v>10.398</v>
      </c>
      <c r="O37" s="25">
        <v>330</v>
      </c>
      <c r="P37" s="25">
        <v>47842</v>
      </c>
      <c r="Q37" s="17">
        <v>1.3839999999999999</v>
      </c>
      <c r="R37" s="17">
        <v>1.05</v>
      </c>
      <c r="S37" s="5">
        <v>1.2</v>
      </c>
      <c r="T37" s="25">
        <v>1.03</v>
      </c>
      <c r="U37" s="25">
        <v>0.94499999999999995</v>
      </c>
      <c r="V37" s="26" t="s">
        <v>28</v>
      </c>
      <c r="W37" s="25">
        <v>81205</v>
      </c>
      <c r="X37" s="25">
        <v>5696</v>
      </c>
      <c r="Y37" s="27">
        <f t="shared" si="0"/>
        <v>75509</v>
      </c>
    </row>
    <row r="38" spans="1:25" ht="15.75" x14ac:dyDescent="0.25">
      <c r="A38" s="14" t="s">
        <v>61</v>
      </c>
      <c r="B38" s="5">
        <v>174149</v>
      </c>
      <c r="C38" s="15">
        <v>654.61699999999996</v>
      </c>
      <c r="D38" s="16">
        <v>114001</v>
      </c>
      <c r="E38" s="25">
        <v>344.75900000000001</v>
      </c>
      <c r="F38" s="25">
        <v>1</v>
      </c>
      <c r="G38" s="25">
        <v>60039</v>
      </c>
      <c r="H38" s="25">
        <v>233.869</v>
      </c>
      <c r="I38" s="25">
        <v>40728</v>
      </c>
      <c r="J38" s="25">
        <v>18.495999999999999</v>
      </c>
      <c r="K38" s="25">
        <v>3221</v>
      </c>
      <c r="L38" s="25">
        <v>3.052</v>
      </c>
      <c r="M38" s="25">
        <v>532</v>
      </c>
      <c r="N38" s="25">
        <v>10.398</v>
      </c>
      <c r="O38" s="25">
        <v>1811</v>
      </c>
      <c r="P38" s="25">
        <v>220332</v>
      </c>
      <c r="Q38" s="17">
        <v>1.0740000000000001</v>
      </c>
      <c r="R38" s="17">
        <v>1</v>
      </c>
      <c r="S38" s="5">
        <v>1.1639999999999999</v>
      </c>
      <c r="T38" s="25">
        <v>0.7</v>
      </c>
      <c r="U38" s="25">
        <v>0.95699999999999996</v>
      </c>
      <c r="V38" s="26" t="s">
        <v>28</v>
      </c>
      <c r="W38" s="25">
        <v>184521</v>
      </c>
      <c r="X38" s="25">
        <v>41603</v>
      </c>
      <c r="Y38" s="27">
        <f>W38-X38</f>
        <v>142918</v>
      </c>
    </row>
    <row r="39" spans="1:25" ht="15.75" x14ac:dyDescent="0.25">
      <c r="A39" s="14" t="s">
        <v>62</v>
      </c>
      <c r="B39" s="5">
        <v>20688</v>
      </c>
      <c r="C39" s="15">
        <v>654.61699999999996</v>
      </c>
      <c r="D39" s="16">
        <v>13543</v>
      </c>
      <c r="E39" s="25">
        <v>344.75900000000001</v>
      </c>
      <c r="F39" s="25">
        <v>1</v>
      </c>
      <c r="G39" s="25">
        <v>7132</v>
      </c>
      <c r="H39" s="25">
        <v>233.869</v>
      </c>
      <c r="I39" s="25">
        <v>4838</v>
      </c>
      <c r="J39" s="25">
        <v>18.495999999999999</v>
      </c>
      <c r="K39" s="25">
        <v>383</v>
      </c>
      <c r="L39" s="25">
        <v>3.052</v>
      </c>
      <c r="M39" s="25">
        <v>63</v>
      </c>
      <c r="N39" s="25">
        <v>10.398</v>
      </c>
      <c r="O39" s="25">
        <v>215</v>
      </c>
      <c r="P39" s="25">
        <v>26174</v>
      </c>
      <c r="Q39" s="17">
        <v>1.3220000000000001</v>
      </c>
      <c r="R39" s="17">
        <v>1.05</v>
      </c>
      <c r="S39" s="5">
        <v>1.1539999999999999</v>
      </c>
      <c r="T39" s="25">
        <v>1.07</v>
      </c>
      <c r="U39" s="25">
        <v>1.2609999999999999</v>
      </c>
      <c r="V39" s="26" t="s">
        <v>63</v>
      </c>
      <c r="W39" s="25">
        <v>67885</v>
      </c>
      <c r="X39" s="25">
        <v>6737</v>
      </c>
      <c r="Y39" s="27">
        <f>W39-X39</f>
        <v>61148</v>
      </c>
    </row>
    <row r="40" spans="1:25" ht="15.75" x14ac:dyDescent="0.25">
      <c r="A40" s="14" t="s">
        <v>64</v>
      </c>
      <c r="B40" s="5">
        <v>31303</v>
      </c>
      <c r="C40" s="15">
        <v>654.61699999999996</v>
      </c>
      <c r="D40" s="16">
        <v>20491</v>
      </c>
      <c r="E40" s="25">
        <v>344.75900000000001</v>
      </c>
      <c r="F40" s="25">
        <v>1</v>
      </c>
      <c r="G40" s="25">
        <v>10792</v>
      </c>
      <c r="H40" s="25">
        <v>233.869</v>
      </c>
      <c r="I40" s="25">
        <v>7321</v>
      </c>
      <c r="J40" s="25">
        <v>18.495999999999999</v>
      </c>
      <c r="K40" s="25">
        <v>579</v>
      </c>
      <c r="L40" s="25">
        <v>3.052</v>
      </c>
      <c r="M40" s="25">
        <v>96</v>
      </c>
      <c r="N40" s="25">
        <v>10.398</v>
      </c>
      <c r="O40" s="25">
        <v>325</v>
      </c>
      <c r="P40" s="25">
        <v>39604</v>
      </c>
      <c r="Q40" s="17">
        <v>1.3839999999999999</v>
      </c>
      <c r="R40" s="17">
        <v>1.1000000000000001</v>
      </c>
      <c r="S40" s="5">
        <v>1.2050000000000001</v>
      </c>
      <c r="T40" s="25">
        <v>1.03</v>
      </c>
      <c r="U40" s="25">
        <v>0.96499999999999997</v>
      </c>
      <c r="V40" s="26" t="s">
        <v>28</v>
      </c>
      <c r="W40" s="25">
        <v>72214</v>
      </c>
      <c r="X40" s="25">
        <v>12900</v>
      </c>
      <c r="Y40" s="27">
        <f t="shared" si="0"/>
        <v>59314</v>
      </c>
    </row>
    <row r="41" spans="1:25" ht="15.75" x14ac:dyDescent="0.25">
      <c r="A41" s="14" t="s">
        <v>65</v>
      </c>
      <c r="B41" s="5">
        <v>27178</v>
      </c>
      <c r="C41" s="15">
        <v>654.61699999999996</v>
      </c>
      <c r="D41" s="16">
        <v>17791</v>
      </c>
      <c r="E41" s="25">
        <v>344.75900000000001</v>
      </c>
      <c r="F41" s="25">
        <v>1</v>
      </c>
      <c r="G41" s="25">
        <v>9370</v>
      </c>
      <c r="H41" s="25">
        <v>233.869</v>
      </c>
      <c r="I41" s="25">
        <v>6356</v>
      </c>
      <c r="J41" s="25">
        <v>18.495999999999999</v>
      </c>
      <c r="K41" s="25">
        <v>503</v>
      </c>
      <c r="L41" s="25">
        <v>3.052</v>
      </c>
      <c r="M41" s="25">
        <v>83</v>
      </c>
      <c r="N41" s="25">
        <v>10.398</v>
      </c>
      <c r="O41" s="25">
        <v>283</v>
      </c>
      <c r="P41" s="25">
        <v>34386</v>
      </c>
      <c r="Q41" s="17">
        <v>1.3839999999999999</v>
      </c>
      <c r="R41" s="17">
        <v>1.1499999999999999</v>
      </c>
      <c r="S41" s="5">
        <v>1.2450000000000001</v>
      </c>
      <c r="T41" s="25">
        <v>1.05</v>
      </c>
      <c r="U41" s="25">
        <v>0.88900000000000001</v>
      </c>
      <c r="V41" s="26" t="s">
        <v>28</v>
      </c>
      <c r="W41" s="25">
        <v>63603</v>
      </c>
      <c r="X41" s="25">
        <v>5086</v>
      </c>
      <c r="Y41" s="27">
        <f t="shared" si="0"/>
        <v>58517</v>
      </c>
    </row>
    <row r="42" spans="1:25" ht="15.75" x14ac:dyDescent="0.25">
      <c r="A42" s="14" t="s">
        <v>66</v>
      </c>
      <c r="B42" s="5">
        <v>12677</v>
      </c>
      <c r="C42" s="15">
        <v>654.61699999999996</v>
      </c>
      <c r="D42" s="16">
        <v>8299</v>
      </c>
      <c r="E42" s="25">
        <v>344.75900000000001</v>
      </c>
      <c r="F42" s="25">
        <v>1</v>
      </c>
      <c r="G42" s="25">
        <v>4371</v>
      </c>
      <c r="H42" s="25">
        <v>233.869</v>
      </c>
      <c r="I42" s="25">
        <v>2965</v>
      </c>
      <c r="J42" s="25">
        <v>18.495999999999999</v>
      </c>
      <c r="K42" s="25">
        <v>234</v>
      </c>
      <c r="L42" s="25">
        <v>3.052</v>
      </c>
      <c r="M42" s="25">
        <v>39</v>
      </c>
      <c r="N42" s="25">
        <v>10.398</v>
      </c>
      <c r="O42" s="25">
        <v>132</v>
      </c>
      <c r="P42" s="25">
        <v>16040</v>
      </c>
      <c r="Q42" s="16">
        <v>1.486</v>
      </c>
      <c r="R42" s="16">
        <v>1.1499999999999999</v>
      </c>
      <c r="S42" s="5">
        <v>1.3169999999999999</v>
      </c>
      <c r="T42" s="25">
        <v>1.1299999999999999</v>
      </c>
      <c r="U42" s="25">
        <v>0.97499999999999998</v>
      </c>
      <c r="V42" s="26" t="s">
        <v>28</v>
      </c>
      <c r="W42" s="25">
        <v>39773</v>
      </c>
      <c r="X42" s="25">
        <v>4243</v>
      </c>
      <c r="Y42" s="27">
        <f t="shared" si="0"/>
        <v>35530</v>
      </c>
    </row>
    <row r="43" spans="1:25" ht="15.75" x14ac:dyDescent="0.25">
      <c r="A43" s="14" t="s">
        <v>67</v>
      </c>
      <c r="B43" s="5">
        <v>14234</v>
      </c>
      <c r="C43" s="15">
        <v>654.61699999999996</v>
      </c>
      <c r="D43" s="16">
        <v>9318</v>
      </c>
      <c r="E43" s="25">
        <v>344.75900000000001</v>
      </c>
      <c r="F43" s="25">
        <v>1</v>
      </c>
      <c r="G43" s="25">
        <v>4907</v>
      </c>
      <c r="H43" s="25">
        <v>233.869</v>
      </c>
      <c r="I43" s="25">
        <v>3329</v>
      </c>
      <c r="J43" s="25">
        <v>18.495999999999999</v>
      </c>
      <c r="K43" s="25">
        <v>263</v>
      </c>
      <c r="L43" s="25">
        <v>3.052</v>
      </c>
      <c r="M43" s="25">
        <v>43</v>
      </c>
      <c r="N43" s="25">
        <v>10.398</v>
      </c>
      <c r="O43" s="25">
        <v>148</v>
      </c>
      <c r="P43" s="25">
        <v>18008</v>
      </c>
      <c r="Q43" s="16">
        <v>1.486</v>
      </c>
      <c r="R43" s="17">
        <v>1.1499999999999999</v>
      </c>
      <c r="S43" s="5">
        <v>1.365</v>
      </c>
      <c r="T43" s="25">
        <v>1.1299999999999999</v>
      </c>
      <c r="U43" s="25">
        <v>1.07</v>
      </c>
      <c r="V43" s="26" t="s">
        <v>28</v>
      </c>
      <c r="W43" s="25">
        <v>50790</v>
      </c>
      <c r="X43" s="25">
        <v>4708</v>
      </c>
      <c r="Y43" s="27">
        <f t="shared" si="0"/>
        <v>46082</v>
      </c>
    </row>
    <row r="44" spans="1:25" ht="15.75" x14ac:dyDescent="0.25">
      <c r="A44" s="14" t="s">
        <v>68</v>
      </c>
      <c r="B44" s="5">
        <v>30908</v>
      </c>
      <c r="C44" s="15">
        <v>654.61699999999996</v>
      </c>
      <c r="D44" s="16">
        <v>20233</v>
      </c>
      <c r="E44" s="25">
        <v>344.75900000000001</v>
      </c>
      <c r="F44" s="25">
        <v>1</v>
      </c>
      <c r="G44" s="25">
        <v>10656</v>
      </c>
      <c r="H44" s="25">
        <v>233.869</v>
      </c>
      <c r="I44" s="25">
        <v>7228</v>
      </c>
      <c r="J44" s="25">
        <v>18.495999999999999</v>
      </c>
      <c r="K44" s="25">
        <v>572</v>
      </c>
      <c r="L44" s="25">
        <v>3.052</v>
      </c>
      <c r="M44" s="25">
        <v>94</v>
      </c>
      <c r="N44" s="25">
        <v>10.398</v>
      </c>
      <c r="O44" s="25">
        <v>321</v>
      </c>
      <c r="P44" s="25">
        <v>39104</v>
      </c>
      <c r="Q44" s="17">
        <v>1.3839999999999999</v>
      </c>
      <c r="R44" s="17">
        <v>1.1499999999999999</v>
      </c>
      <c r="S44" s="5">
        <v>1.3260000000000001</v>
      </c>
      <c r="T44" s="25">
        <v>1.03</v>
      </c>
      <c r="U44" s="25">
        <v>0.99099999999999999</v>
      </c>
      <c r="V44" s="26" t="s">
        <v>28</v>
      </c>
      <c r="W44" s="25">
        <v>84238</v>
      </c>
      <c r="X44" s="25">
        <v>7212</v>
      </c>
      <c r="Y44" s="27">
        <f t="shared" si="0"/>
        <v>77026</v>
      </c>
    </row>
    <row r="45" spans="1:25" ht="15.75" x14ac:dyDescent="0.25">
      <c r="A45" s="14" t="s">
        <v>69</v>
      </c>
      <c r="B45" s="5">
        <v>8544</v>
      </c>
      <c r="C45" s="15">
        <v>654.61699999999996</v>
      </c>
      <c r="D45" s="16">
        <v>5593</v>
      </c>
      <c r="E45" s="25">
        <v>344.75900000000001</v>
      </c>
      <c r="F45" s="25">
        <v>1</v>
      </c>
      <c r="G45" s="25">
        <v>2946</v>
      </c>
      <c r="H45" s="25">
        <v>233.869</v>
      </c>
      <c r="I45" s="25">
        <v>1998</v>
      </c>
      <c r="J45" s="25">
        <v>18.495999999999999</v>
      </c>
      <c r="K45" s="25">
        <v>158</v>
      </c>
      <c r="L45" s="25">
        <v>3.052</v>
      </c>
      <c r="M45" s="25">
        <v>26</v>
      </c>
      <c r="N45" s="25">
        <v>10.398</v>
      </c>
      <c r="O45" s="25">
        <v>89</v>
      </c>
      <c r="P45" s="25">
        <v>10810</v>
      </c>
      <c r="Q45" s="16">
        <v>1.486</v>
      </c>
      <c r="R45" s="16">
        <v>1.1499999999999999</v>
      </c>
      <c r="S45" s="5">
        <v>1.306</v>
      </c>
      <c r="T45" s="25">
        <v>1.1499999999999999</v>
      </c>
      <c r="U45" s="25">
        <v>1.1220000000000001</v>
      </c>
      <c r="V45" s="26" t="s">
        <v>26</v>
      </c>
      <c r="W45" s="25">
        <v>34243</v>
      </c>
      <c r="X45" s="25">
        <v>1216</v>
      </c>
      <c r="Y45" s="27">
        <f>W45-X45-2</f>
        <v>33025</v>
      </c>
    </row>
    <row r="46" spans="1:25" ht="15.75" x14ac:dyDescent="0.25">
      <c r="A46" s="14" t="s">
        <v>70</v>
      </c>
      <c r="B46" s="5">
        <v>759521</v>
      </c>
      <c r="C46" s="18"/>
      <c r="D46" s="25">
        <v>0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17">
        <v>1</v>
      </c>
      <c r="R46" s="17">
        <v>1</v>
      </c>
      <c r="S46" s="5">
        <v>1</v>
      </c>
      <c r="T46" s="25">
        <v>1</v>
      </c>
      <c r="U46" s="25"/>
      <c r="V46" s="25"/>
      <c r="W46" s="25">
        <v>0</v>
      </c>
      <c r="X46" s="25">
        <v>0</v>
      </c>
      <c r="Y46" s="27"/>
    </row>
    <row r="47" spans="1:25" ht="15.75" x14ac:dyDescent="0.25">
      <c r="A47" s="14" t="s">
        <v>71</v>
      </c>
      <c r="B47" s="5">
        <v>126078</v>
      </c>
      <c r="C47" s="18"/>
      <c r="D47" s="25">
        <v>0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17">
        <v>1</v>
      </c>
      <c r="R47" s="17">
        <v>1</v>
      </c>
      <c r="S47" s="5">
        <v>1</v>
      </c>
      <c r="T47" s="25">
        <v>1.1000000000000001</v>
      </c>
      <c r="U47" s="25"/>
      <c r="V47" s="25"/>
      <c r="W47" s="25">
        <v>0</v>
      </c>
      <c r="X47" s="25">
        <v>0</v>
      </c>
      <c r="Y47" s="27"/>
    </row>
    <row r="48" spans="1:25" ht="15.75" x14ac:dyDescent="0.25">
      <c r="A48" s="14" t="s">
        <v>72</v>
      </c>
      <c r="B48" s="5">
        <v>68991</v>
      </c>
      <c r="C48" s="18"/>
      <c r="D48" s="25">
        <v>0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17">
        <v>1</v>
      </c>
      <c r="R48" s="17">
        <v>1</v>
      </c>
      <c r="S48" s="5">
        <v>1</v>
      </c>
      <c r="T48" s="25">
        <v>1.3</v>
      </c>
      <c r="U48" s="25"/>
      <c r="V48" s="25"/>
      <c r="W48" s="25">
        <v>0</v>
      </c>
      <c r="X48" s="25">
        <v>0</v>
      </c>
      <c r="Y48" s="27"/>
    </row>
    <row r="49" spans="1:25" ht="15.75" x14ac:dyDescent="0.25">
      <c r="A49" s="14" t="s">
        <v>73</v>
      </c>
      <c r="B49" s="5">
        <v>157466</v>
      </c>
      <c r="C49" s="18"/>
      <c r="D49" s="25">
        <v>0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17">
        <v>1</v>
      </c>
      <c r="R49" s="17">
        <v>1</v>
      </c>
      <c r="S49" s="5">
        <v>1</v>
      </c>
      <c r="T49" s="25">
        <v>1.1000000000000001</v>
      </c>
      <c r="U49" s="25"/>
      <c r="V49" s="25"/>
      <c r="W49" s="25">
        <v>0</v>
      </c>
      <c r="X49" s="25">
        <v>0</v>
      </c>
      <c r="Y49" s="27"/>
    </row>
    <row r="50" spans="1:25" ht="15.75" x14ac:dyDescent="0.25">
      <c r="A50" s="14" t="s">
        <v>74</v>
      </c>
      <c r="B50" s="5">
        <v>125747</v>
      </c>
      <c r="C50" s="18"/>
      <c r="D50" s="25">
        <v>0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17">
        <v>1</v>
      </c>
      <c r="R50" s="17">
        <v>1</v>
      </c>
      <c r="S50" s="5">
        <v>1</v>
      </c>
      <c r="T50" s="25">
        <v>1.1000000000000001</v>
      </c>
      <c r="U50" s="25"/>
      <c r="V50" s="25"/>
      <c r="W50" s="25">
        <v>0</v>
      </c>
      <c r="X50" s="25">
        <v>0</v>
      </c>
      <c r="Y50" s="27"/>
    </row>
    <row r="51" spans="1:25" ht="15.75" x14ac:dyDescent="0.25">
      <c r="A51" s="14" t="s">
        <v>75</v>
      </c>
      <c r="B51" s="5">
        <v>53011</v>
      </c>
      <c r="C51" s="18"/>
      <c r="D51" s="25">
        <v>0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17">
        <v>1</v>
      </c>
      <c r="R51" s="17">
        <v>1</v>
      </c>
      <c r="S51" s="5">
        <v>1</v>
      </c>
      <c r="T51" s="25">
        <v>1.3</v>
      </c>
      <c r="U51" s="25"/>
      <c r="V51" s="25"/>
      <c r="W51" s="25">
        <v>0</v>
      </c>
      <c r="X51" s="25">
        <v>0</v>
      </c>
      <c r="Y51" s="27"/>
    </row>
    <row r="52" spans="1:25" ht="15.75" x14ac:dyDescent="0.25">
      <c r="A52" s="14" t="s">
        <v>76</v>
      </c>
      <c r="B52" s="5">
        <v>50035</v>
      </c>
      <c r="C52" s="18"/>
      <c r="D52" s="25">
        <v>0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17">
        <v>1</v>
      </c>
      <c r="R52" s="17">
        <v>1</v>
      </c>
      <c r="S52" s="5">
        <v>1</v>
      </c>
      <c r="T52" s="25">
        <v>1.4</v>
      </c>
      <c r="U52" s="25"/>
      <c r="V52" s="25"/>
      <c r="W52" s="25">
        <v>0</v>
      </c>
      <c r="X52" s="25">
        <v>0</v>
      </c>
      <c r="Y52" s="27"/>
    </row>
    <row r="53" spans="1:25" ht="15.75" x14ac:dyDescent="0.25">
      <c r="A53" s="14" t="s">
        <v>77</v>
      </c>
      <c r="B53" s="5">
        <v>57365</v>
      </c>
      <c r="C53" s="18"/>
      <c r="D53" s="25">
        <v>0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17">
        <v>1</v>
      </c>
      <c r="R53" s="17">
        <v>1</v>
      </c>
      <c r="S53" s="5">
        <v>1</v>
      </c>
      <c r="T53" s="25">
        <v>1.3</v>
      </c>
      <c r="U53" s="25"/>
      <c r="V53" s="25"/>
      <c r="W53" s="25">
        <v>0</v>
      </c>
      <c r="X53" s="25">
        <v>0</v>
      </c>
      <c r="Y53" s="27"/>
    </row>
    <row r="54" spans="1:25" ht="15.75" x14ac:dyDescent="0.25">
      <c r="A54" s="14" t="s">
        <v>78</v>
      </c>
      <c r="B54" s="5">
        <v>10565</v>
      </c>
      <c r="C54" s="15"/>
      <c r="D54" s="25">
        <v>0</v>
      </c>
      <c r="E54" s="25"/>
      <c r="F54" s="25">
        <v>1</v>
      </c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16">
        <v>1.486</v>
      </c>
      <c r="R54" s="17">
        <v>1.1499999999999999</v>
      </c>
      <c r="S54" s="5">
        <v>1.2</v>
      </c>
      <c r="T54" s="25">
        <v>1.8</v>
      </c>
      <c r="U54" s="25"/>
      <c r="V54" s="25"/>
      <c r="W54" s="25">
        <v>0</v>
      </c>
      <c r="X54" s="25">
        <v>0</v>
      </c>
      <c r="Y54" s="27"/>
    </row>
    <row r="55" spans="1:25" ht="15.75" x14ac:dyDescent="0.25">
      <c r="A55" s="14" t="s">
        <v>79</v>
      </c>
      <c r="B55" s="5">
        <v>31894</v>
      </c>
      <c r="C55" s="18"/>
      <c r="D55" s="25">
        <v>0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16">
        <v>1</v>
      </c>
      <c r="R55" s="16">
        <v>1</v>
      </c>
      <c r="S55" s="5">
        <v>1</v>
      </c>
      <c r="T55" s="25">
        <v>1.4</v>
      </c>
      <c r="U55" s="25"/>
      <c r="V55" s="25"/>
      <c r="W55" s="25">
        <v>0</v>
      </c>
      <c r="X55" s="25">
        <v>0</v>
      </c>
      <c r="Y55" s="27"/>
    </row>
    <row r="56" spans="1:25" ht="15.75" x14ac:dyDescent="0.25">
      <c r="A56" s="19" t="s">
        <v>80</v>
      </c>
      <c r="B56" s="6">
        <f>SUM(B4:B55)</f>
        <v>3209781</v>
      </c>
      <c r="C56" s="6"/>
      <c r="D56" s="6">
        <f>SUM(D4:D55)</f>
        <v>1158091</v>
      </c>
      <c r="E56" s="20"/>
      <c r="F56" s="20"/>
      <c r="G56" s="6">
        <f>SUM(G4:G55)</f>
        <v>638305</v>
      </c>
      <c r="H56" s="20"/>
      <c r="I56" s="6">
        <f>SUM(I4:I55)</f>
        <v>413742</v>
      </c>
      <c r="J56" s="20"/>
      <c r="K56" s="6">
        <f>SUM(K4:K55)</f>
        <v>32722</v>
      </c>
      <c r="L56" s="20"/>
      <c r="M56" s="6">
        <f>SUM(M4:M55)</f>
        <v>5400</v>
      </c>
      <c r="N56" s="20"/>
      <c r="O56" s="6">
        <f>SUM(O4:O55)</f>
        <v>18395</v>
      </c>
      <c r="P56" s="6">
        <f>SUM(P4:P55)</f>
        <v>2266655</v>
      </c>
      <c r="Q56" s="20"/>
      <c r="R56" s="20"/>
      <c r="S56" s="20"/>
      <c r="T56" s="20"/>
      <c r="U56" s="20"/>
      <c r="V56" s="20"/>
      <c r="W56" s="6">
        <f>SUM(W4:W55)</f>
        <v>3326349</v>
      </c>
      <c r="X56" s="6">
        <f>SUM(X4:X55)</f>
        <v>663488</v>
      </c>
      <c r="Y56" s="7">
        <f>SUM(Y4:Y55)</f>
        <v>2662858</v>
      </c>
    </row>
    <row r="58" spans="1:25" ht="18.75" x14ac:dyDescent="0.3">
      <c r="Y58" s="8"/>
    </row>
    <row r="59" spans="1:25" ht="18.75" x14ac:dyDescent="0.3">
      <c r="Y59" s="9"/>
    </row>
    <row r="60" spans="1:25" x14ac:dyDescent="0.25">
      <c r="Y60" s="10"/>
    </row>
    <row r="62" spans="1:25" ht="18.75" x14ac:dyDescent="0.3">
      <c r="Y62" s="8"/>
    </row>
    <row r="63" spans="1:25" ht="18.75" x14ac:dyDescent="0.3">
      <c r="Y63" s="11"/>
    </row>
    <row r="65" spans="25:25" x14ac:dyDescent="0.25">
      <c r="Y65" s="10"/>
    </row>
  </sheetData>
  <mergeCells count="1">
    <mergeCell ref="D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2023-12-29T07:29:17Z</dcterms:created>
  <dcterms:modified xsi:type="dcterms:W3CDTF">2023-12-29T07:32:36Z</dcterms:modified>
</cp:coreProperties>
</file>