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OBMEN\COMMON\__OФКВ_\Эльбрус\"/>
    </mc:Choice>
  </mc:AlternateContent>
  <bookViews>
    <workbookView xWindow="0" yWindow="0" windowWidth="28800" windowHeight="12345"/>
  </bookViews>
  <sheets>
    <sheet name="Документ" sheetId="2" r:id="rId1"/>
  </sheets>
  <definedNames>
    <definedName name="_xlnm.Print_Titles" localSheetId="0">Документ!$5:$6</definedName>
  </definedNames>
  <calcPr calcId="162913"/>
</workbook>
</file>

<file path=xl/calcChain.xml><?xml version="1.0" encoding="utf-8"?>
<calcChain xmlns="http://schemas.openxmlformats.org/spreadsheetml/2006/main">
  <c r="J115" i="2" l="1"/>
  <c r="L109" i="2"/>
  <c r="L27" i="2"/>
  <c r="L83" i="2"/>
  <c r="L34" i="2"/>
  <c r="L112" i="2"/>
  <c r="K115" i="2"/>
  <c r="L18" i="2"/>
  <c r="L36" i="2"/>
  <c r="L35" i="2"/>
  <c r="L76" i="2"/>
  <c r="L114" i="2"/>
  <c r="K110" i="2"/>
  <c r="I102" i="2"/>
  <c r="L43" i="2"/>
  <c r="L71" i="2"/>
  <c r="L82" i="2"/>
  <c r="L115" i="2"/>
  <c r="L73" i="2"/>
  <c r="I99" i="2"/>
  <c r="K106" i="2"/>
  <c r="J110" i="2"/>
  <c r="L110" i="2" s="1"/>
  <c r="J10" i="2"/>
  <c r="L19" i="2"/>
  <c r="L81" i="2"/>
  <c r="L69" i="2"/>
  <c r="K104" i="2"/>
  <c r="K37" i="2"/>
  <c r="L97" i="2"/>
  <c r="L86" i="2"/>
  <c r="I104" i="2"/>
  <c r="K102" i="2"/>
  <c r="L62" i="2"/>
  <c r="L88" i="2"/>
  <c r="J37" i="2"/>
  <c r="L101" i="2"/>
  <c r="L108" i="2"/>
  <c r="L72" i="2"/>
  <c r="L78" i="2"/>
  <c r="K85" i="2"/>
  <c r="L96" i="2"/>
  <c r="L24" i="2"/>
  <c r="L67" i="2"/>
  <c r="L48" i="2"/>
  <c r="L32" i="2"/>
  <c r="L23" i="2"/>
  <c r="L58" i="2"/>
  <c r="L63" i="2"/>
  <c r="L33" i="2"/>
  <c r="L74" i="2"/>
  <c r="L105" i="2"/>
  <c r="L44" i="2"/>
  <c r="I106" i="2"/>
  <c r="L87" i="2"/>
  <c r="J99" i="2"/>
  <c r="K93" i="2"/>
  <c r="J118" i="2"/>
  <c r="L29" i="2"/>
  <c r="I110" i="2"/>
  <c r="L25" i="2"/>
  <c r="L89" i="2"/>
  <c r="J106" i="2"/>
  <c r="L106" i="2" s="1"/>
  <c r="I12" i="2"/>
  <c r="L14" i="2"/>
  <c r="J17" i="2"/>
  <c r="L31" i="2"/>
  <c r="I17" i="2"/>
  <c r="L92" i="2"/>
  <c r="L56" i="2"/>
  <c r="K10" i="2"/>
  <c r="L13" i="2"/>
  <c r="L53" i="2"/>
  <c r="L77" i="2"/>
  <c r="L95" i="2"/>
  <c r="L117" i="2"/>
  <c r="I7" i="2"/>
  <c r="L103" i="2"/>
  <c r="K12" i="2"/>
  <c r="I115" i="2"/>
  <c r="J104" i="2"/>
  <c r="L104" i="2" s="1"/>
  <c r="I37" i="2"/>
  <c r="L59" i="2"/>
  <c r="I85" i="2"/>
  <c r="L98" i="2"/>
  <c r="L90" i="2"/>
  <c r="L91" i="2"/>
  <c r="L94" i="2"/>
  <c r="L52" i="2"/>
  <c r="L28" i="2"/>
  <c r="L8" i="2"/>
  <c r="L39" i="2"/>
  <c r="L61" i="2"/>
  <c r="L70" i="2"/>
  <c r="J85" i="2"/>
  <c r="J12" i="2"/>
  <c r="L84" i="2"/>
  <c r="L21" i="2"/>
  <c r="K99" i="2"/>
  <c r="L99" i="2" s="1"/>
  <c r="J22" i="2"/>
  <c r="L41" i="2"/>
  <c r="L75" i="2"/>
  <c r="L80" i="2"/>
  <c r="J93" i="2"/>
  <c r="L93" i="2" s="1"/>
  <c r="K7" i="2"/>
  <c r="L54" i="2"/>
  <c r="K17" i="2"/>
  <c r="L116" i="2"/>
  <c r="L47" i="2"/>
  <c r="L107" i="2"/>
  <c r="L49" i="2"/>
  <c r="L113" i="2"/>
  <c r="L40" i="2"/>
  <c r="L60" i="2"/>
  <c r="L65" i="2"/>
  <c r="L79" i="2"/>
  <c r="L46" i="2"/>
  <c r="L38" i="2"/>
  <c r="L26" i="2"/>
  <c r="L20" i="2"/>
  <c r="J102" i="2"/>
  <c r="L9" i="2"/>
  <c r="L111" i="2"/>
  <c r="L66" i="2"/>
  <c r="L10" i="2"/>
  <c r="K118" i="2"/>
  <c r="L118" i="2" s="1"/>
  <c r="L11" i="2"/>
  <c r="L100" i="2"/>
  <c r="I118" i="2"/>
  <c r="L45" i="2"/>
  <c r="L42" i="2"/>
  <c r="L55" i="2"/>
  <c r="L30" i="2"/>
  <c r="K22" i="2"/>
  <c r="L22" i="2" s="1"/>
  <c r="L51" i="2"/>
  <c r="L50" i="2"/>
  <c r="I10" i="2"/>
  <c r="I22" i="2"/>
  <c r="L16" i="2"/>
  <c r="J7" i="2"/>
  <c r="L7" i="2" s="1"/>
  <c r="L64" i="2"/>
  <c r="L102" i="2"/>
  <c r="I93" i="2"/>
  <c r="L15" i="2"/>
  <c r="L85" i="2"/>
  <c r="L57" i="2"/>
  <c r="L68" i="2"/>
  <c r="L12" i="2" l="1"/>
  <c r="L17" i="2"/>
  <c r="L37" i="2"/>
</calcChain>
</file>

<file path=xl/sharedStrings.xml><?xml version="1.0" encoding="utf-8"?>
<sst xmlns="http://schemas.openxmlformats.org/spreadsheetml/2006/main" count="627" uniqueCount="144">
  <si>
    <t>(рублей)</t>
  </si>
  <si>
    <t>Ведом-ство</t>
  </si>
  <si>
    <t>ГРБС</t>
  </si>
  <si>
    <t>Подраз-дел</t>
  </si>
  <si>
    <t>Целевая статья</t>
  </si>
  <si>
    <t>Вид расхода</t>
  </si>
  <si>
    <t>КОСГУ</t>
  </si>
  <si>
    <t>Дополнительная классификация</t>
  </si>
  <si>
    <t>Региональная классификация</t>
  </si>
  <si>
    <t>Утвержденные БА на год</t>
  </si>
  <si>
    <t>Уточненные БА на год</t>
  </si>
  <si>
    <t>Финансирование</t>
  </si>
  <si>
    <t>Процент исполнения</t>
  </si>
  <si>
    <t>015</t>
  </si>
  <si>
    <t>Министерство промышленности и энергетики Республики Дагестан</t>
  </si>
  <si>
    <t>0505</t>
  </si>
  <si>
    <t>092004111R</t>
  </si>
  <si>
    <t>414</t>
  </si>
  <si>
    <t>000</t>
  </si>
  <si>
    <t>093014111R</t>
  </si>
  <si>
    <t>050</t>
  </si>
  <si>
    <t>Министерство природных ресурсов и экологии Республики Дагестан</t>
  </si>
  <si>
    <t>0406</t>
  </si>
  <si>
    <t>1850099990</t>
  </si>
  <si>
    <t>054</t>
  </si>
  <si>
    <t>Министерство здравоохранения Республики Дагестан</t>
  </si>
  <si>
    <t>0901</t>
  </si>
  <si>
    <t>412</t>
  </si>
  <si>
    <t>2120941110</t>
  </si>
  <si>
    <t>0902</t>
  </si>
  <si>
    <t>211N151960</t>
  </si>
  <si>
    <t>Федеральные средства</t>
  </si>
  <si>
    <t>20-51960-00000-00000</t>
  </si>
  <si>
    <t>0904</t>
  </si>
  <si>
    <t>2120700590</t>
  </si>
  <si>
    <t>0909</t>
  </si>
  <si>
    <t>2111И41110</t>
  </si>
  <si>
    <t>2111И4111R</t>
  </si>
  <si>
    <t>2111И4112R</t>
  </si>
  <si>
    <t>522</t>
  </si>
  <si>
    <t>056</t>
  </si>
  <si>
    <t>Министерство культуры Республики Дагестан</t>
  </si>
  <si>
    <t>0801</t>
  </si>
  <si>
    <t>2020241110</t>
  </si>
  <si>
    <t>2020241120</t>
  </si>
  <si>
    <t>202024112R</t>
  </si>
  <si>
    <t>540</t>
  </si>
  <si>
    <t>Респуб.бюджет</t>
  </si>
  <si>
    <t>202A15455R</t>
  </si>
  <si>
    <t>20-54550-00000-00000</t>
  </si>
  <si>
    <t>082</t>
  </si>
  <si>
    <t>Министерство сельского хозяйства и продовольствия Республики Дагестан</t>
  </si>
  <si>
    <t>0405</t>
  </si>
  <si>
    <t>51304R5760</t>
  </si>
  <si>
    <t>20-55760-05626-00000</t>
  </si>
  <si>
    <t>0502</t>
  </si>
  <si>
    <t>5130445760</t>
  </si>
  <si>
    <t>20-55760-05627-00002</t>
  </si>
  <si>
    <t>20-55760-05627-00001</t>
  </si>
  <si>
    <t>51301R5760</t>
  </si>
  <si>
    <t>20-55760-05625-00000</t>
  </si>
  <si>
    <t>20-55760-06570-00000</t>
  </si>
  <si>
    <t>0702</t>
  </si>
  <si>
    <t>5130145760</t>
  </si>
  <si>
    <t>1101</t>
  </si>
  <si>
    <t>132</t>
  </si>
  <si>
    <t>Министерство строительства и жилищно-коммунального хозяйства Республики Дагестан</t>
  </si>
  <si>
    <t>0113</t>
  </si>
  <si>
    <t>1610320850</t>
  </si>
  <si>
    <t>465</t>
  </si>
  <si>
    <t>1630020860</t>
  </si>
  <si>
    <t>999004009R</t>
  </si>
  <si>
    <t>0501</t>
  </si>
  <si>
    <t>523</t>
  </si>
  <si>
    <t>9990099990</t>
  </si>
  <si>
    <t>167004111R</t>
  </si>
  <si>
    <t>167004112R</t>
  </si>
  <si>
    <t>49000R523R</t>
  </si>
  <si>
    <t>20-55230-05313-00000</t>
  </si>
  <si>
    <t>9990040090</t>
  </si>
  <si>
    <t>167G55243R</t>
  </si>
  <si>
    <t>0701</t>
  </si>
  <si>
    <t>16300R5400</t>
  </si>
  <si>
    <t>20-55400-89306-00000</t>
  </si>
  <si>
    <t>191014111R</t>
  </si>
  <si>
    <t>191P25159F</t>
  </si>
  <si>
    <t>191P25159R</t>
  </si>
  <si>
    <t>191P25232R</t>
  </si>
  <si>
    <t>20-52320-00000-00000</t>
  </si>
  <si>
    <t>161F150210</t>
  </si>
  <si>
    <t>20-50210-00000-00000</t>
  </si>
  <si>
    <t>192384111R</t>
  </si>
  <si>
    <t>192384112R</t>
  </si>
  <si>
    <t>192E15230R</t>
  </si>
  <si>
    <t>20-52300-00000-00000</t>
  </si>
  <si>
    <t>19А00R520R</t>
  </si>
  <si>
    <t>20-55200-00000-00000</t>
  </si>
  <si>
    <t>19АE15490R</t>
  </si>
  <si>
    <t>20-54900-00000-00000</t>
  </si>
  <si>
    <t>19АE15520R</t>
  </si>
  <si>
    <t>0706</t>
  </si>
  <si>
    <t>0709</t>
  </si>
  <si>
    <t>0804</t>
  </si>
  <si>
    <t>2111ИR111R</t>
  </si>
  <si>
    <t>20-51110-07842-00000</t>
  </si>
  <si>
    <t>1102</t>
  </si>
  <si>
    <t>246044111R</t>
  </si>
  <si>
    <t>140</t>
  </si>
  <si>
    <t>Министерство экономики и территориального развития Республики Дагестан</t>
  </si>
  <si>
    <t>4900099970</t>
  </si>
  <si>
    <t>0412</t>
  </si>
  <si>
    <t>870</t>
  </si>
  <si>
    <t>164</t>
  </si>
  <si>
    <t>Министерство по физической культуре и спорту Республики Дагестан</t>
  </si>
  <si>
    <t>2460441110</t>
  </si>
  <si>
    <t>246044112R</t>
  </si>
  <si>
    <t>246P554950</t>
  </si>
  <si>
    <t>20-54950-89088-00000</t>
  </si>
  <si>
    <t>180</t>
  </si>
  <si>
    <t>Министерство по делам гражданской обороны, чрезвычайным ситуациям и ликвидации последствий стихийных бедствий Республики Дагестан</t>
  </si>
  <si>
    <t>0309</t>
  </si>
  <si>
    <t>0710299590</t>
  </si>
  <si>
    <t>0770199590</t>
  </si>
  <si>
    <t>0310</t>
  </si>
  <si>
    <t>501</t>
  </si>
  <si>
    <t>Администрация Главы и Правительства Республики Дагестан</t>
  </si>
  <si>
    <t>1620115400</t>
  </si>
  <si>
    <t>592</t>
  </si>
  <si>
    <t>Министерство финансов Республики Дагестан</t>
  </si>
  <si>
    <t>1403</t>
  </si>
  <si>
    <t>2610160040</t>
  </si>
  <si>
    <t>940</t>
  </si>
  <si>
    <t>Агентство по предпринимательству и инвестициям Республики Дагестан</t>
  </si>
  <si>
    <t>081I55527Q</t>
  </si>
  <si>
    <t>20-55270-00000-00000</t>
  </si>
  <si>
    <t>081I5Д527Q</t>
  </si>
  <si>
    <t>943</t>
  </si>
  <si>
    <t>Управление Правительства Республики Дагестан по вопросам переселения лакского населения Новолакского района на новое место жительства и восстановления Ауховского района</t>
  </si>
  <si>
    <t>440034111R</t>
  </si>
  <si>
    <t>44003R523R</t>
  </si>
  <si>
    <t>947</t>
  </si>
  <si>
    <t>Министерство по земельным и имущественным отношениям Республики Дагестан</t>
  </si>
  <si>
    <t>Итого</t>
  </si>
  <si>
    <t>Капитальные вложения без учета расходов Дорожного фонда на 1 июня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</si>
</sst>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4">
    <xf numFmtId="0" fontId="0" fillId="0" borderId="0"/>
    <xf numFmtId="0" fontId="1" fillId="2" borderId="1">
      <alignment horizontal="center" wrapText="1"/>
    </xf>
    <xf numFmtId="0" fontId="1" fillId="2" borderId="1">
      <alignment horizontal="center"/>
    </xf>
    <xf numFmtId="0" fontId="2" fillId="2" borderId="1">
      <alignment wrapText="1"/>
    </xf>
    <xf numFmtId="0" fontId="2" fillId="2" borderId="1">
      <alignment horizontal="right"/>
    </xf>
    <xf numFmtId="0" fontId="2" fillId="2" borderId="2">
      <alignment horizontal="center" vertical="center" wrapText="1"/>
    </xf>
    <xf numFmtId="0" fontId="2" fillId="2" borderId="2">
      <alignment horizontal="center" vertical="center" shrinkToFit="1"/>
    </xf>
    <xf numFmtId="49" fontId="2" fillId="2" borderId="2">
      <alignment horizontal="center" vertical="top" shrinkToFit="1"/>
    </xf>
    <xf numFmtId="0" fontId="2" fillId="2" borderId="2">
      <alignment horizontal="left" vertical="top" wrapText="1"/>
    </xf>
    <xf numFmtId="4" fontId="2" fillId="3" borderId="2">
      <alignment horizontal="right" vertical="top" shrinkToFit="1"/>
    </xf>
    <xf numFmtId="4" fontId="2" fillId="2" borderId="2">
      <alignment horizontal="right" vertical="top" shrinkToFit="1"/>
    </xf>
    <xf numFmtId="0" fontId="3" fillId="2" borderId="2">
      <alignment horizontal="left"/>
    </xf>
    <xf numFmtId="4" fontId="3" fillId="4" borderId="2">
      <alignment horizontal="right" vertical="top" shrinkToFit="1"/>
    </xf>
    <xf numFmtId="0" fontId="2" fillId="2" borderId="3"/>
    <xf numFmtId="0" fontId="2" fillId="2" borderId="1">
      <alignment horizontal="left"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2" fillId="5" borderId="1"/>
    <xf numFmtId="0" fontId="2" fillId="5" borderId="4"/>
    <xf numFmtId="0" fontId="2" fillId="5" borderId="5"/>
    <xf numFmtId="0" fontId="2" fillId="5" borderId="3"/>
  </cellStyleXfs>
  <cellXfs count="22">
    <xf numFmtId="0" fontId="0" fillId="0" borderId="0" xfId="0"/>
    <xf numFmtId="0" fontId="0" fillId="0" borderId="0" xfId="0" applyProtection="1">
      <protection locked="0"/>
    </xf>
    <xf numFmtId="0" fontId="2" fillId="2" borderId="2" xfId="5" applyNumberFormat="1" applyProtection="1">
      <alignment horizontal="center" vertical="center" wrapText="1"/>
    </xf>
    <xf numFmtId="0" fontId="2" fillId="2" borderId="2" xfId="6" applyNumberFormat="1" applyProtection="1">
      <alignment horizontal="center" vertical="center" shrinkToFit="1"/>
    </xf>
    <xf numFmtId="49" fontId="2" fillId="2" borderId="2" xfId="7" applyNumberFormat="1" applyProtection="1">
      <alignment horizontal="center" vertical="top" shrinkToFit="1"/>
    </xf>
    <xf numFmtId="0" fontId="2" fillId="2" borderId="2" xfId="8" applyNumberFormat="1" applyProtection="1">
      <alignment horizontal="left" vertical="top" wrapText="1"/>
    </xf>
    <xf numFmtId="4" fontId="2" fillId="3" borderId="2" xfId="9" applyNumberFormat="1" applyProtection="1">
      <alignment horizontal="right" vertical="top" shrinkToFit="1"/>
    </xf>
    <xf numFmtId="4" fontId="2" fillId="2" borderId="2" xfId="10" applyNumberFormat="1" applyProtection="1">
      <alignment horizontal="right" vertical="top" shrinkToFit="1"/>
    </xf>
    <xf numFmtId="0" fontId="3" fillId="2" borderId="2" xfId="11" applyNumberFormat="1" applyProtection="1">
      <alignment horizontal="left"/>
    </xf>
    <xf numFmtId="4" fontId="3" fillId="4" borderId="2" xfId="12" applyNumberFormat="1" applyProtection="1">
      <alignment horizontal="right" vertical="top" shrinkToFit="1"/>
    </xf>
    <xf numFmtId="0" fontId="2" fillId="2" borderId="3" xfId="13" applyNumberFormat="1" applyProtection="1"/>
    <xf numFmtId="0" fontId="1" fillId="2" borderId="1" xfId="1" applyNumberFormat="1" applyProtection="1">
      <alignment horizontal="center" wrapText="1"/>
    </xf>
    <xf numFmtId="0" fontId="1" fillId="2" borderId="1" xfId="1">
      <alignment horizontal="center" wrapText="1"/>
    </xf>
    <xf numFmtId="0" fontId="1" fillId="2" borderId="1" xfId="2" applyNumberFormat="1" applyProtection="1">
      <alignment horizontal="center"/>
    </xf>
    <xf numFmtId="0" fontId="1" fillId="2" borderId="1" xfId="2">
      <alignment horizontal="center"/>
    </xf>
    <xf numFmtId="0" fontId="2" fillId="2" borderId="1" xfId="3" applyNumberFormat="1" applyProtection="1">
      <alignment wrapText="1"/>
    </xf>
    <xf numFmtId="0" fontId="2" fillId="2" borderId="1" xfId="3">
      <alignment wrapText="1"/>
    </xf>
    <xf numFmtId="0" fontId="2" fillId="2" borderId="1" xfId="4" applyNumberFormat="1" applyProtection="1">
      <alignment horizontal="right"/>
    </xf>
    <xf numFmtId="0" fontId="2" fillId="2" borderId="1" xfId="4">
      <alignment horizontal="right"/>
    </xf>
    <xf numFmtId="0" fontId="2" fillId="2" borderId="1" xfId="14" applyNumberFormat="1" applyProtection="1">
      <alignment horizontal="left" wrapText="1"/>
    </xf>
    <xf numFmtId="0" fontId="2" fillId="2" borderId="1" xfId="14">
      <alignment horizontal="left" wrapText="1"/>
    </xf>
    <xf numFmtId="0" fontId="2" fillId="6" borderId="2" xfId="8" applyNumberFormat="1" applyFill="1" applyProtection="1">
      <alignment horizontal="left" vertical="top" wrapText="1"/>
    </xf>
  </cellXfs>
  <cellStyles count="24">
    <cellStyle name="br" xfId="17"/>
    <cellStyle name="col" xfId="16"/>
    <cellStyle name="style0" xfId="18"/>
    <cellStyle name="td" xfId="19"/>
    <cellStyle name="tr" xfId="15"/>
    <cellStyle name="xl21" xfId="20"/>
    <cellStyle name="xl22" xfId="1"/>
    <cellStyle name="xl23" xfId="2"/>
    <cellStyle name="xl24" xfId="3"/>
    <cellStyle name="xl25" xfId="4"/>
    <cellStyle name="xl26" xfId="21"/>
    <cellStyle name="xl27" xfId="5"/>
    <cellStyle name="xl28" xfId="6"/>
    <cellStyle name="xl29" xfId="22"/>
    <cellStyle name="xl30" xfId="7"/>
    <cellStyle name="xl31" xfId="8"/>
    <cellStyle name="xl32" xfId="9"/>
    <cellStyle name="xl33" xfId="10"/>
    <cellStyle name="xl34" xfId="23"/>
    <cellStyle name="xl35" xfId="11"/>
    <cellStyle name="xl36" xfId="12"/>
    <cellStyle name="xl37" xfId="13"/>
    <cellStyle name="xl38" xfId="1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"/>
  <sheetViews>
    <sheetView showGridLines="0" tabSelected="1" workbookViewId="0">
      <pane ySplit="6" topLeftCell="A7" activePane="bottomLeft" state="frozen"/>
      <selection pane="bottomLeft" activeCell="A3" sqref="A3:L3"/>
    </sheetView>
  </sheetViews>
  <sheetFormatPr defaultRowHeight="15" outlineLevelRow="1" x14ac:dyDescent="0.25"/>
  <cols>
    <col min="1" max="1" width="7.42578125" style="1" customWidth="1"/>
    <col min="2" max="2" width="37.42578125" style="1" customWidth="1"/>
    <col min="3" max="3" width="8" style="1" customWidth="1"/>
    <col min="4" max="4" width="11.5703125" style="1" customWidth="1"/>
    <col min="5" max="5" width="8.42578125" style="1" customWidth="1"/>
    <col min="6" max="6" width="8.28515625" style="1" customWidth="1"/>
    <col min="7" max="7" width="15.140625" style="1" customWidth="1"/>
    <col min="8" max="8" width="15.5703125" style="1" hidden="1" customWidth="1"/>
    <col min="9" max="9" width="16.7109375" style="1" hidden="1" customWidth="1"/>
    <col min="10" max="12" width="16.7109375" style="1" customWidth="1"/>
    <col min="13" max="16384" width="9.140625" style="1"/>
  </cols>
  <sheetData>
    <row r="1" spans="1:12" ht="15.75" x14ac:dyDescent="0.25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5.75" customHeight="1" x14ac:dyDescent="0.25">
      <c r="A2" s="13" t="s">
        <v>143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x14ac:dyDescent="0.2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2.75" customHeight="1" x14ac:dyDescent="0.25">
      <c r="A4" s="17" t="s">
        <v>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25.5" customHeight="1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</row>
    <row r="6" spans="1:12" ht="12.75" customHeight="1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</row>
    <row r="7" spans="1:12" ht="25.5" x14ac:dyDescent="0.25">
      <c r="A7" s="4" t="s">
        <v>13</v>
      </c>
      <c r="B7" s="21" t="s">
        <v>14</v>
      </c>
      <c r="C7" s="4"/>
      <c r="D7" s="4"/>
      <c r="E7" s="4"/>
      <c r="F7" s="4"/>
      <c r="G7" s="4"/>
      <c r="H7" s="4"/>
      <c r="I7" s="6">
        <f ca="1">SUMIF(INDIRECT("R[1]C1:R65535C1",FALSE), INDIRECT("R[0]C1",FALSE), INDIRECT("R[1]C[0]:R65535C[0]",FALSE))</f>
        <v>500000000</v>
      </c>
      <c r="J7" s="6">
        <f ca="1">SUMIF(INDIRECT("R[1]C1:R65535C1",FALSE), INDIRECT("R[0]C1",FALSE), INDIRECT("R[1]C[0]:R65535C[0]",FALSE))</f>
        <v>566746860</v>
      </c>
      <c r="K7" s="6">
        <f ca="1">SUMIF(INDIRECT("R[1]C1:R65535C1",FALSE), INDIRECT("R[0]C1",FALSE), INDIRECT("R[1]C[0]:R65535C[0]",FALSE))</f>
        <v>134929186</v>
      </c>
      <c r="L7" s="6">
        <f t="shared" ref="L7:L23" ca="1" si="0">IF(INDIRECT("R[0]C[-2]",FALSE)&lt;&gt;0,INDIRECT("R[0]C[-1]",FALSE)*100/INDIRECT("R[0]C[-2]",FALSE),"")</f>
        <v>23.807663618992084</v>
      </c>
    </row>
    <row r="8" spans="1:12" ht="12.75" customHeight="1" outlineLevel="1" x14ac:dyDescent="0.25">
      <c r="A8" s="4" t="s">
        <v>13</v>
      </c>
      <c r="B8" s="4"/>
      <c r="C8" s="4" t="s">
        <v>15</v>
      </c>
      <c r="D8" s="4" t="s">
        <v>16</v>
      </c>
      <c r="E8" s="4" t="s">
        <v>17</v>
      </c>
      <c r="F8" s="4" t="s">
        <v>18</v>
      </c>
      <c r="G8" s="4"/>
      <c r="H8" s="4"/>
      <c r="I8" s="7">
        <v>0</v>
      </c>
      <c r="J8" s="7">
        <v>2289640</v>
      </c>
      <c r="K8" s="7">
        <v>2289640</v>
      </c>
      <c r="L8" s="7">
        <f t="shared" ca="1" si="0"/>
        <v>100</v>
      </c>
    </row>
    <row r="9" spans="1:12" ht="12.75" customHeight="1" outlineLevel="1" x14ac:dyDescent="0.25">
      <c r="A9" s="4" t="s">
        <v>13</v>
      </c>
      <c r="B9" s="4"/>
      <c r="C9" s="4" t="s">
        <v>15</v>
      </c>
      <c r="D9" s="4" t="s">
        <v>19</v>
      </c>
      <c r="E9" s="4" t="s">
        <v>17</v>
      </c>
      <c r="F9" s="4" t="s">
        <v>18</v>
      </c>
      <c r="G9" s="4"/>
      <c r="H9" s="4"/>
      <c r="I9" s="7">
        <v>500000000</v>
      </c>
      <c r="J9" s="7">
        <v>564457220</v>
      </c>
      <c r="K9" s="7">
        <v>132639546</v>
      </c>
      <c r="L9" s="7">
        <f t="shared" ca="1" si="0"/>
        <v>23.49860030136562</v>
      </c>
    </row>
    <row r="10" spans="1:12" ht="25.5" x14ac:dyDescent="0.25">
      <c r="A10" s="4" t="s">
        <v>20</v>
      </c>
      <c r="B10" s="21" t="s">
        <v>21</v>
      </c>
      <c r="C10" s="4"/>
      <c r="D10" s="4"/>
      <c r="E10" s="4"/>
      <c r="F10" s="4"/>
      <c r="G10" s="4"/>
      <c r="H10" s="4"/>
      <c r="I10" s="6">
        <f ca="1">SUMIF(INDIRECT("R[1]C1:R65535C1",FALSE), INDIRECT("R[0]C1",FALSE), INDIRECT("R[1]C[0]:R65535C[0]",FALSE))</f>
        <v>65760012</v>
      </c>
      <c r="J10" s="6">
        <f ca="1">SUMIF(INDIRECT("R[1]C1:R65535C1",FALSE), INDIRECT("R[0]C1",FALSE), INDIRECT("R[1]C[0]:R65535C[0]",FALSE))</f>
        <v>82137009</v>
      </c>
      <c r="K10" s="6">
        <f ca="1">SUMIF(INDIRECT("R[1]C1:R65535C1",FALSE), INDIRECT("R[0]C1",FALSE), INDIRECT("R[1]C[0]:R65535C[0]",FALSE))</f>
        <v>14694040.550000001</v>
      </c>
      <c r="L10" s="6">
        <f t="shared" ca="1" si="0"/>
        <v>17.889670842530922</v>
      </c>
    </row>
    <row r="11" spans="1:12" ht="12.75" customHeight="1" outlineLevel="1" x14ac:dyDescent="0.25">
      <c r="A11" s="4" t="s">
        <v>20</v>
      </c>
      <c r="B11" s="4"/>
      <c r="C11" s="4" t="s">
        <v>22</v>
      </c>
      <c r="D11" s="4" t="s">
        <v>23</v>
      </c>
      <c r="E11" s="4" t="s">
        <v>17</v>
      </c>
      <c r="F11" s="4" t="s">
        <v>18</v>
      </c>
      <c r="G11" s="4"/>
      <c r="H11" s="4"/>
      <c r="I11" s="7">
        <v>65760012</v>
      </c>
      <c r="J11" s="7">
        <v>82137009</v>
      </c>
      <c r="K11" s="7">
        <v>14694040.550000001</v>
      </c>
      <c r="L11" s="7">
        <f t="shared" ca="1" si="0"/>
        <v>17.889670842530922</v>
      </c>
    </row>
    <row r="12" spans="1:12" ht="25.5" x14ac:dyDescent="0.25">
      <c r="A12" s="4" t="s">
        <v>24</v>
      </c>
      <c r="B12" s="21" t="s">
        <v>25</v>
      </c>
      <c r="C12" s="4"/>
      <c r="D12" s="4"/>
      <c r="E12" s="4"/>
      <c r="F12" s="4"/>
      <c r="G12" s="4"/>
      <c r="H12" s="4"/>
      <c r="I12" s="6">
        <f ca="1">SUMIF(INDIRECT("R[1]C1:R65535C1",FALSE), INDIRECT("R[0]C1",FALSE), INDIRECT("R[1]C[0]:R65535C[0]",FALSE))</f>
        <v>49440000</v>
      </c>
      <c r="J12" s="6">
        <f ca="1">SUMIF(INDIRECT("R[1]C1:R65535C1",FALSE), INDIRECT("R[0]C1",FALSE), INDIRECT("R[1]C[0]:R65535C[0]",FALSE))</f>
        <v>169316970</v>
      </c>
      <c r="K12" s="6">
        <f ca="1">SUMIF(INDIRECT("R[1]C1:R65535C1",FALSE), INDIRECT("R[0]C1",FALSE), INDIRECT("R[1]C[0]:R65535C[0]",FALSE))</f>
        <v>12505070</v>
      </c>
      <c r="L12" s="6">
        <f t="shared" ca="1" si="0"/>
        <v>7.3855975570552674</v>
      </c>
    </row>
    <row r="13" spans="1:12" ht="12.75" customHeight="1" outlineLevel="1" x14ac:dyDescent="0.25">
      <c r="A13" s="4" t="s">
        <v>24</v>
      </c>
      <c r="B13" s="4"/>
      <c r="C13" s="4" t="s">
        <v>26</v>
      </c>
      <c r="D13" s="4" t="s">
        <v>28</v>
      </c>
      <c r="E13" s="4" t="s">
        <v>17</v>
      </c>
      <c r="F13" s="4" t="s">
        <v>18</v>
      </c>
      <c r="G13" s="4"/>
      <c r="H13" s="4"/>
      <c r="I13" s="7">
        <v>43340000</v>
      </c>
      <c r="J13" s="7">
        <v>43340000</v>
      </c>
      <c r="K13" s="7">
        <v>0</v>
      </c>
      <c r="L13" s="7">
        <f t="shared" ca="1" si="0"/>
        <v>0</v>
      </c>
    </row>
    <row r="14" spans="1:12" ht="12.75" customHeight="1" outlineLevel="1" x14ac:dyDescent="0.25">
      <c r="A14" s="4" t="s">
        <v>24</v>
      </c>
      <c r="B14" s="4"/>
      <c r="C14" s="4" t="s">
        <v>29</v>
      </c>
      <c r="D14" s="4" t="s">
        <v>30</v>
      </c>
      <c r="E14" s="4" t="s">
        <v>27</v>
      </c>
      <c r="F14" s="4" t="s">
        <v>18</v>
      </c>
      <c r="G14" s="4" t="s">
        <v>32</v>
      </c>
      <c r="H14" s="4" t="s">
        <v>31</v>
      </c>
      <c r="I14" s="7">
        <v>0</v>
      </c>
      <c r="J14" s="7">
        <v>107371900</v>
      </c>
      <c r="K14" s="7">
        <v>0</v>
      </c>
      <c r="L14" s="7">
        <f t="shared" ca="1" si="0"/>
        <v>0</v>
      </c>
    </row>
    <row r="15" spans="1:12" ht="12.75" customHeight="1" outlineLevel="1" x14ac:dyDescent="0.25">
      <c r="A15" s="4" t="s">
        <v>24</v>
      </c>
      <c r="B15" s="4"/>
      <c r="C15" s="4" t="s">
        <v>33</v>
      </c>
      <c r="D15" s="4" t="s">
        <v>34</v>
      </c>
      <c r="E15" s="4" t="s">
        <v>27</v>
      </c>
      <c r="F15" s="4" t="s">
        <v>18</v>
      </c>
      <c r="G15" s="4"/>
      <c r="H15" s="4"/>
      <c r="I15" s="7">
        <v>6100000</v>
      </c>
      <c r="J15" s="7">
        <v>6100000</v>
      </c>
      <c r="K15" s="7">
        <v>0</v>
      </c>
      <c r="L15" s="7">
        <f t="shared" ca="1" si="0"/>
        <v>0</v>
      </c>
    </row>
    <row r="16" spans="1:12" ht="12.75" customHeight="1" outlineLevel="1" x14ac:dyDescent="0.25">
      <c r="A16" s="4" t="s">
        <v>24</v>
      </c>
      <c r="B16" s="4"/>
      <c r="C16" s="4" t="s">
        <v>35</v>
      </c>
      <c r="D16" s="4" t="s">
        <v>36</v>
      </c>
      <c r="E16" s="4" t="s">
        <v>17</v>
      </c>
      <c r="F16" s="4" t="s">
        <v>18</v>
      </c>
      <c r="G16" s="4"/>
      <c r="H16" s="4"/>
      <c r="I16" s="7">
        <v>0</v>
      </c>
      <c r="J16" s="7">
        <v>12505070</v>
      </c>
      <c r="K16" s="7">
        <v>12505070</v>
      </c>
      <c r="L16" s="7">
        <f t="shared" ca="1" si="0"/>
        <v>100</v>
      </c>
    </row>
    <row r="17" spans="1:12" ht="25.5" x14ac:dyDescent="0.25">
      <c r="A17" s="4" t="s">
        <v>40</v>
      </c>
      <c r="B17" s="21" t="s">
        <v>41</v>
      </c>
      <c r="C17" s="4"/>
      <c r="D17" s="4"/>
      <c r="E17" s="4"/>
      <c r="F17" s="4"/>
      <c r="G17" s="4"/>
      <c r="H17" s="4"/>
      <c r="I17" s="6">
        <f ca="1">SUMIF(INDIRECT("R[1]C1:R65535C1",FALSE), INDIRECT("R[0]C1",FALSE), INDIRECT("R[1]C[0]:R65535C[0]",FALSE))</f>
        <v>52959473.68</v>
      </c>
      <c r="J17" s="6">
        <f ca="1">SUMIF(INDIRECT("R[1]C1:R65535C1",FALSE), INDIRECT("R[0]C1",FALSE), INDIRECT("R[1]C[0]:R65535C[0]",FALSE))</f>
        <v>103984334.68000001</v>
      </c>
      <c r="K17" s="6">
        <f ca="1">SUMIF(INDIRECT("R[1]C1:R65535C1",FALSE), INDIRECT("R[0]C1",FALSE), INDIRECT("R[1]C[0]:R65535C[0]",FALSE))</f>
        <v>10526315.789999999</v>
      </c>
      <c r="L17" s="6">
        <f t="shared" ca="1" si="0"/>
        <v>10.122982295740547</v>
      </c>
    </row>
    <row r="18" spans="1:12" ht="12.75" customHeight="1" outlineLevel="1" x14ac:dyDescent="0.25">
      <c r="A18" s="4" t="s">
        <v>40</v>
      </c>
      <c r="B18" s="4"/>
      <c r="C18" s="4" t="s">
        <v>42</v>
      </c>
      <c r="D18" s="4" t="s">
        <v>43</v>
      </c>
      <c r="E18" s="4" t="s">
        <v>17</v>
      </c>
      <c r="F18" s="4" t="s">
        <v>18</v>
      </c>
      <c r="G18" s="4"/>
      <c r="H18" s="4"/>
      <c r="I18" s="7">
        <v>0</v>
      </c>
      <c r="J18" s="7">
        <v>6710635</v>
      </c>
      <c r="K18" s="7">
        <v>0</v>
      </c>
      <c r="L18" s="7">
        <f t="shared" ca="1" si="0"/>
        <v>0</v>
      </c>
    </row>
    <row r="19" spans="1:12" ht="12.75" customHeight="1" outlineLevel="1" x14ac:dyDescent="0.25">
      <c r="A19" s="4" t="s">
        <v>40</v>
      </c>
      <c r="B19" s="4"/>
      <c r="C19" s="4" t="s">
        <v>42</v>
      </c>
      <c r="D19" s="4" t="s">
        <v>44</v>
      </c>
      <c r="E19" s="4" t="s">
        <v>39</v>
      </c>
      <c r="F19" s="4" t="s">
        <v>18</v>
      </c>
      <c r="G19" s="4"/>
      <c r="H19" s="4"/>
      <c r="I19" s="7">
        <v>0</v>
      </c>
      <c r="J19" s="7">
        <v>12000000</v>
      </c>
      <c r="K19" s="7">
        <v>0</v>
      </c>
      <c r="L19" s="7">
        <f t="shared" ca="1" si="0"/>
        <v>0</v>
      </c>
    </row>
    <row r="20" spans="1:12" ht="12.75" customHeight="1" outlineLevel="1" x14ac:dyDescent="0.25">
      <c r="A20" s="4" t="s">
        <v>40</v>
      </c>
      <c r="B20" s="4"/>
      <c r="C20" s="4" t="s">
        <v>42</v>
      </c>
      <c r="D20" s="4" t="s">
        <v>48</v>
      </c>
      <c r="E20" s="4" t="s">
        <v>17</v>
      </c>
      <c r="F20" s="4" t="s">
        <v>18</v>
      </c>
      <c r="G20" s="4" t="s">
        <v>49</v>
      </c>
      <c r="H20" s="4" t="s">
        <v>47</v>
      </c>
      <c r="I20" s="7">
        <v>2647973.6800000002</v>
      </c>
      <c r="J20" s="7">
        <v>34962199.68</v>
      </c>
      <c r="K20" s="7">
        <v>526315.79</v>
      </c>
      <c r="L20" s="7">
        <f t="shared" ca="1" si="0"/>
        <v>1.5053852298117187</v>
      </c>
    </row>
    <row r="21" spans="1:12" ht="12.75" customHeight="1" outlineLevel="1" x14ac:dyDescent="0.25">
      <c r="A21" s="4" t="s">
        <v>40</v>
      </c>
      <c r="B21" s="4"/>
      <c r="C21" s="4" t="s">
        <v>42</v>
      </c>
      <c r="D21" s="4" t="s">
        <v>48</v>
      </c>
      <c r="E21" s="4" t="s">
        <v>17</v>
      </c>
      <c r="F21" s="4" t="s">
        <v>18</v>
      </c>
      <c r="G21" s="4" t="s">
        <v>49</v>
      </c>
      <c r="H21" s="4" t="s">
        <v>31</v>
      </c>
      <c r="I21" s="7">
        <v>50311500</v>
      </c>
      <c r="J21" s="7">
        <v>50311500</v>
      </c>
      <c r="K21" s="7">
        <v>10000000</v>
      </c>
      <c r="L21" s="7">
        <f t="shared" ca="1" si="0"/>
        <v>19.876171451854944</v>
      </c>
    </row>
    <row r="22" spans="1:12" ht="25.5" x14ac:dyDescent="0.25">
      <c r="A22" s="4" t="s">
        <v>50</v>
      </c>
      <c r="B22" s="21" t="s">
        <v>51</v>
      </c>
      <c r="C22" s="4"/>
      <c r="D22" s="4"/>
      <c r="E22" s="4"/>
      <c r="F22" s="4"/>
      <c r="G22" s="4"/>
      <c r="H22" s="4"/>
      <c r="I22" s="6">
        <f ca="1">SUMIF(INDIRECT("R[1]C1:R65535C1",FALSE), INDIRECT("R[0]C1",FALSE), INDIRECT("R[1]C[0]:R65535C[0]",FALSE))</f>
        <v>0</v>
      </c>
      <c r="J22" s="6">
        <f ca="1">SUMIF(INDIRECT("R[1]C1:R65535C1",FALSE), INDIRECT("R[0]C1",FALSE), INDIRECT("R[1]C[0]:R65535C[0]",FALSE))</f>
        <v>1262709011.8099999</v>
      </c>
      <c r="K22" s="6">
        <f ca="1">SUMIF(INDIRECT("R[1]C1:R65535C1",FALSE), INDIRECT("R[0]C1",FALSE), INDIRECT("R[1]C[0]:R65535C[0]",FALSE))</f>
        <v>26975443.440000001</v>
      </c>
      <c r="L22" s="6">
        <f t="shared" ca="1" si="0"/>
        <v>2.136315112009274</v>
      </c>
    </row>
    <row r="23" spans="1:12" ht="12.75" customHeight="1" outlineLevel="1" x14ac:dyDescent="0.25">
      <c r="A23" s="4" t="s">
        <v>50</v>
      </c>
      <c r="B23" s="4"/>
      <c r="C23" s="4" t="s">
        <v>52</v>
      </c>
      <c r="D23" s="4" t="s">
        <v>53</v>
      </c>
      <c r="E23" s="4" t="s">
        <v>17</v>
      </c>
      <c r="F23" s="4" t="s">
        <v>18</v>
      </c>
      <c r="G23" s="4" t="s">
        <v>54</v>
      </c>
      <c r="H23" s="4" t="s">
        <v>47</v>
      </c>
      <c r="I23" s="7">
        <v>0</v>
      </c>
      <c r="J23" s="7">
        <v>1351615.79</v>
      </c>
      <c r="K23" s="7">
        <v>0</v>
      </c>
      <c r="L23" s="7">
        <f t="shared" ca="1" si="0"/>
        <v>0</v>
      </c>
    </row>
    <row r="24" spans="1:12" ht="12.75" customHeight="1" outlineLevel="1" x14ac:dyDescent="0.25">
      <c r="A24" s="4" t="s">
        <v>50</v>
      </c>
      <c r="B24" s="4"/>
      <c r="C24" s="4" t="s">
        <v>52</v>
      </c>
      <c r="D24" s="4" t="s">
        <v>53</v>
      </c>
      <c r="E24" s="4" t="s">
        <v>17</v>
      </c>
      <c r="F24" s="4" t="s">
        <v>18</v>
      </c>
      <c r="G24" s="4" t="s">
        <v>54</v>
      </c>
      <c r="H24" s="4" t="s">
        <v>31</v>
      </c>
      <c r="I24" s="7">
        <v>0</v>
      </c>
      <c r="J24" s="7">
        <v>25680700</v>
      </c>
      <c r="K24" s="7">
        <v>0</v>
      </c>
      <c r="L24" s="7">
        <f t="shared" ref="L24:L43" ca="1" si="1">IF(INDIRECT("R[0]C[-2]",FALSE)&lt;&gt;0,INDIRECT("R[0]C[-1]",FALSE)*100/INDIRECT("R[0]C[-2]",FALSE),"")</f>
        <v>0</v>
      </c>
    </row>
    <row r="25" spans="1:12" ht="12.75" customHeight="1" outlineLevel="1" x14ac:dyDescent="0.25">
      <c r="A25" s="4" t="s">
        <v>50</v>
      </c>
      <c r="B25" s="4"/>
      <c r="C25" s="4" t="s">
        <v>55</v>
      </c>
      <c r="D25" s="4" t="s">
        <v>56</v>
      </c>
      <c r="E25" s="4" t="s">
        <v>17</v>
      </c>
      <c r="F25" s="4" t="s">
        <v>18</v>
      </c>
      <c r="G25" s="4"/>
      <c r="H25" s="4"/>
      <c r="I25" s="7">
        <v>0</v>
      </c>
      <c r="J25" s="7">
        <v>405863525</v>
      </c>
      <c r="K25" s="7">
        <v>8680127.4000000004</v>
      </c>
      <c r="L25" s="7">
        <f t="shared" ca="1" si="1"/>
        <v>2.1386813215107221</v>
      </c>
    </row>
    <row r="26" spans="1:12" ht="12.75" customHeight="1" outlineLevel="1" x14ac:dyDescent="0.25">
      <c r="A26" s="4" t="s">
        <v>50</v>
      </c>
      <c r="B26" s="4"/>
      <c r="C26" s="4" t="s">
        <v>55</v>
      </c>
      <c r="D26" s="4" t="s">
        <v>53</v>
      </c>
      <c r="E26" s="4" t="s">
        <v>17</v>
      </c>
      <c r="F26" s="4" t="s">
        <v>18</v>
      </c>
      <c r="G26" s="4" t="s">
        <v>58</v>
      </c>
      <c r="H26" s="4" t="s">
        <v>47</v>
      </c>
      <c r="I26" s="7">
        <v>0</v>
      </c>
      <c r="J26" s="7">
        <v>5980494.7400000002</v>
      </c>
      <c r="K26" s="7">
        <v>900448.77</v>
      </c>
      <c r="L26" s="7">
        <f t="shared" ca="1" si="1"/>
        <v>15.056426084240648</v>
      </c>
    </row>
    <row r="27" spans="1:12" ht="12.75" customHeight="1" outlineLevel="1" x14ac:dyDescent="0.25">
      <c r="A27" s="4" t="s">
        <v>50</v>
      </c>
      <c r="B27" s="4"/>
      <c r="C27" s="4" t="s">
        <v>55</v>
      </c>
      <c r="D27" s="4" t="s">
        <v>53</v>
      </c>
      <c r="E27" s="4" t="s">
        <v>17</v>
      </c>
      <c r="F27" s="4" t="s">
        <v>18</v>
      </c>
      <c r="G27" s="4" t="s">
        <v>58</v>
      </c>
      <c r="H27" s="4" t="s">
        <v>31</v>
      </c>
      <c r="I27" s="7">
        <v>0</v>
      </c>
      <c r="J27" s="7">
        <v>113629400</v>
      </c>
      <c r="K27" s="7">
        <v>17108526.539999999</v>
      </c>
      <c r="L27" s="7">
        <f t="shared" ca="1" si="1"/>
        <v>15.056426012986076</v>
      </c>
    </row>
    <row r="28" spans="1:12" ht="12.75" customHeight="1" outlineLevel="1" x14ac:dyDescent="0.25">
      <c r="A28" s="4" t="s">
        <v>50</v>
      </c>
      <c r="B28" s="4"/>
      <c r="C28" s="4" t="s">
        <v>55</v>
      </c>
      <c r="D28" s="4" t="s">
        <v>53</v>
      </c>
      <c r="E28" s="4" t="s">
        <v>17</v>
      </c>
      <c r="F28" s="4" t="s">
        <v>18</v>
      </c>
      <c r="G28" s="4" t="s">
        <v>57</v>
      </c>
      <c r="H28" s="4" t="s">
        <v>47</v>
      </c>
      <c r="I28" s="7">
        <v>0</v>
      </c>
      <c r="J28" s="7">
        <v>884831.59</v>
      </c>
      <c r="K28" s="7">
        <v>0</v>
      </c>
      <c r="L28" s="7">
        <f t="shared" ca="1" si="1"/>
        <v>0</v>
      </c>
    </row>
    <row r="29" spans="1:12" ht="12.75" customHeight="1" outlineLevel="1" x14ac:dyDescent="0.25">
      <c r="A29" s="4" t="s">
        <v>50</v>
      </c>
      <c r="B29" s="4"/>
      <c r="C29" s="4" t="s">
        <v>55</v>
      </c>
      <c r="D29" s="4" t="s">
        <v>53</v>
      </c>
      <c r="E29" s="4" t="s">
        <v>17</v>
      </c>
      <c r="F29" s="4" t="s">
        <v>18</v>
      </c>
      <c r="G29" s="4" t="s">
        <v>57</v>
      </c>
      <c r="H29" s="4" t="s">
        <v>31</v>
      </c>
      <c r="I29" s="7">
        <v>0</v>
      </c>
      <c r="J29" s="7">
        <v>16811800</v>
      </c>
      <c r="K29" s="7">
        <v>0</v>
      </c>
      <c r="L29" s="7">
        <f t="shared" ca="1" si="1"/>
        <v>0</v>
      </c>
    </row>
    <row r="30" spans="1:12" ht="12.75" customHeight="1" outlineLevel="1" x14ac:dyDescent="0.25">
      <c r="A30" s="4" t="s">
        <v>50</v>
      </c>
      <c r="B30" s="4"/>
      <c r="C30" s="4" t="s">
        <v>15</v>
      </c>
      <c r="D30" s="4" t="s">
        <v>59</v>
      </c>
      <c r="E30" s="4" t="s">
        <v>17</v>
      </c>
      <c r="F30" s="4" t="s">
        <v>18</v>
      </c>
      <c r="G30" s="4" t="s">
        <v>60</v>
      </c>
      <c r="H30" s="4" t="s">
        <v>47</v>
      </c>
      <c r="I30" s="7">
        <v>0</v>
      </c>
      <c r="J30" s="7">
        <v>12251999.98</v>
      </c>
      <c r="K30" s="7">
        <v>0</v>
      </c>
      <c r="L30" s="7">
        <f t="shared" ca="1" si="1"/>
        <v>0</v>
      </c>
    </row>
    <row r="31" spans="1:12" ht="12.75" customHeight="1" outlineLevel="1" x14ac:dyDescent="0.25">
      <c r="A31" s="4" t="s">
        <v>50</v>
      </c>
      <c r="B31" s="4"/>
      <c r="C31" s="4" t="s">
        <v>15</v>
      </c>
      <c r="D31" s="4" t="s">
        <v>59</v>
      </c>
      <c r="E31" s="4" t="s">
        <v>17</v>
      </c>
      <c r="F31" s="4" t="s">
        <v>18</v>
      </c>
      <c r="G31" s="4" t="s">
        <v>60</v>
      </c>
      <c r="H31" s="4" t="s">
        <v>31</v>
      </c>
      <c r="I31" s="7">
        <v>0</v>
      </c>
      <c r="J31" s="7">
        <v>232787999.71000001</v>
      </c>
      <c r="K31" s="7">
        <v>0</v>
      </c>
      <c r="L31" s="7">
        <f t="shared" ca="1" si="1"/>
        <v>0</v>
      </c>
    </row>
    <row r="32" spans="1:12" ht="12.75" customHeight="1" outlineLevel="1" x14ac:dyDescent="0.25">
      <c r="A32" s="4" t="s">
        <v>50</v>
      </c>
      <c r="B32" s="4"/>
      <c r="C32" s="4" t="s">
        <v>15</v>
      </c>
      <c r="D32" s="4" t="s">
        <v>59</v>
      </c>
      <c r="E32" s="4" t="s">
        <v>17</v>
      </c>
      <c r="F32" s="4" t="s">
        <v>18</v>
      </c>
      <c r="G32" s="4" t="s">
        <v>61</v>
      </c>
      <c r="H32" s="4" t="s">
        <v>47</v>
      </c>
      <c r="I32" s="7">
        <v>0</v>
      </c>
      <c r="J32" s="7">
        <v>18650000</v>
      </c>
      <c r="K32" s="7">
        <v>0</v>
      </c>
      <c r="L32" s="7">
        <f t="shared" ca="1" si="1"/>
        <v>0</v>
      </c>
    </row>
    <row r="33" spans="1:12" ht="12.75" customHeight="1" outlineLevel="1" x14ac:dyDescent="0.25">
      <c r="A33" s="4" t="s">
        <v>50</v>
      </c>
      <c r="B33" s="4"/>
      <c r="C33" s="4" t="s">
        <v>15</v>
      </c>
      <c r="D33" s="4" t="s">
        <v>59</v>
      </c>
      <c r="E33" s="4" t="s">
        <v>17</v>
      </c>
      <c r="F33" s="4" t="s">
        <v>18</v>
      </c>
      <c r="G33" s="4" t="s">
        <v>61</v>
      </c>
      <c r="H33" s="4" t="s">
        <v>31</v>
      </c>
      <c r="I33" s="7">
        <v>0</v>
      </c>
      <c r="J33" s="7">
        <v>354350000</v>
      </c>
      <c r="K33" s="7">
        <v>0</v>
      </c>
      <c r="L33" s="7">
        <f t="shared" ca="1" si="1"/>
        <v>0</v>
      </c>
    </row>
    <row r="34" spans="1:12" ht="12.75" customHeight="1" outlineLevel="1" x14ac:dyDescent="0.25">
      <c r="A34" s="4" t="s">
        <v>50</v>
      </c>
      <c r="B34" s="4"/>
      <c r="C34" s="4" t="s">
        <v>62</v>
      </c>
      <c r="D34" s="4" t="s">
        <v>63</v>
      </c>
      <c r="E34" s="4" t="s">
        <v>17</v>
      </c>
      <c r="F34" s="4" t="s">
        <v>18</v>
      </c>
      <c r="G34" s="4"/>
      <c r="H34" s="4"/>
      <c r="I34" s="7">
        <v>0</v>
      </c>
      <c r="J34" s="7">
        <v>44193075</v>
      </c>
      <c r="K34" s="7">
        <v>201806</v>
      </c>
      <c r="L34" s="7">
        <f t="shared" ca="1" si="1"/>
        <v>0.45664620531610439</v>
      </c>
    </row>
    <row r="35" spans="1:12" ht="12.75" customHeight="1" outlineLevel="1" x14ac:dyDescent="0.25">
      <c r="A35" s="4" t="s">
        <v>50</v>
      </c>
      <c r="B35" s="4"/>
      <c r="C35" s="4" t="s">
        <v>29</v>
      </c>
      <c r="D35" s="4" t="s">
        <v>63</v>
      </c>
      <c r="E35" s="4" t="s">
        <v>17</v>
      </c>
      <c r="F35" s="4" t="s">
        <v>18</v>
      </c>
      <c r="G35" s="4"/>
      <c r="H35" s="4"/>
      <c r="I35" s="7">
        <v>0</v>
      </c>
      <c r="J35" s="7">
        <v>7568570</v>
      </c>
      <c r="K35" s="7">
        <v>20000</v>
      </c>
      <c r="L35" s="7">
        <f t="shared" ca="1" si="1"/>
        <v>0.26425071050409787</v>
      </c>
    </row>
    <row r="36" spans="1:12" ht="12.75" customHeight="1" outlineLevel="1" x14ac:dyDescent="0.25">
      <c r="A36" s="4" t="s">
        <v>50</v>
      </c>
      <c r="B36" s="4"/>
      <c r="C36" s="4" t="s">
        <v>64</v>
      </c>
      <c r="D36" s="4" t="s">
        <v>63</v>
      </c>
      <c r="E36" s="4" t="s">
        <v>17</v>
      </c>
      <c r="F36" s="4" t="s">
        <v>18</v>
      </c>
      <c r="G36" s="4"/>
      <c r="H36" s="4"/>
      <c r="I36" s="7">
        <v>0</v>
      </c>
      <c r="J36" s="7">
        <v>22705000</v>
      </c>
      <c r="K36" s="7">
        <v>64534.73</v>
      </c>
      <c r="L36" s="7">
        <f t="shared" ca="1" si="1"/>
        <v>0.28423135873155692</v>
      </c>
    </row>
    <row r="37" spans="1:12" ht="38.25" x14ac:dyDescent="0.25">
      <c r="A37" s="4" t="s">
        <v>65</v>
      </c>
      <c r="B37" s="21" t="s">
        <v>66</v>
      </c>
      <c r="C37" s="4"/>
      <c r="D37" s="4"/>
      <c r="E37" s="4"/>
      <c r="F37" s="4"/>
      <c r="G37" s="4"/>
      <c r="H37" s="4"/>
      <c r="I37" s="6">
        <f ca="1">SUMIF(INDIRECT("R[1]C1:R65535C1",FALSE), INDIRECT("R[0]C1",FALSE), INDIRECT("R[1]C[0]:R65535C[0]",FALSE))</f>
        <v>12361219574.529999</v>
      </c>
      <c r="J37" s="6">
        <f ca="1">SUMIF(INDIRECT("R[1]C1:R65535C1",FALSE), INDIRECT("R[0]C1",FALSE), INDIRECT("R[1]C[0]:R65535C[0]",FALSE))</f>
        <v>25661988650.690002</v>
      </c>
      <c r="K37" s="6">
        <f ca="1">SUMIF(INDIRECT("R[1]C1:R65535C1",FALSE), INDIRECT("R[0]C1",FALSE), INDIRECT("R[1]C[0]:R65535C[0]",FALSE))</f>
        <v>6986716723.0499992</v>
      </c>
      <c r="L37" s="6">
        <f t="shared" ca="1" si="1"/>
        <v>27.225936454703167</v>
      </c>
    </row>
    <row r="38" spans="1:12" ht="12.75" customHeight="1" outlineLevel="1" x14ac:dyDescent="0.25">
      <c r="A38" s="4" t="s">
        <v>65</v>
      </c>
      <c r="B38" s="4"/>
      <c r="C38" s="4" t="s">
        <v>67</v>
      </c>
      <c r="D38" s="4" t="s">
        <v>68</v>
      </c>
      <c r="E38" s="4" t="s">
        <v>69</v>
      </c>
      <c r="F38" s="4" t="s">
        <v>18</v>
      </c>
      <c r="G38" s="4"/>
      <c r="H38" s="4"/>
      <c r="I38" s="7">
        <v>0</v>
      </c>
      <c r="J38" s="7">
        <v>20000000</v>
      </c>
      <c r="K38" s="7">
        <v>0</v>
      </c>
      <c r="L38" s="7">
        <f t="shared" ca="1" si="1"/>
        <v>0</v>
      </c>
    </row>
    <row r="39" spans="1:12" ht="12.75" customHeight="1" outlineLevel="1" x14ac:dyDescent="0.25">
      <c r="A39" s="4" t="s">
        <v>65</v>
      </c>
      <c r="B39" s="4"/>
      <c r="C39" s="4" t="s">
        <v>67</v>
      </c>
      <c r="D39" s="4" t="s">
        <v>70</v>
      </c>
      <c r="E39" s="4" t="s">
        <v>69</v>
      </c>
      <c r="F39" s="4" t="s">
        <v>18</v>
      </c>
      <c r="G39" s="4"/>
      <c r="H39" s="4"/>
      <c r="I39" s="7">
        <v>0</v>
      </c>
      <c r="J39" s="7">
        <v>20000000</v>
      </c>
      <c r="K39" s="7">
        <v>0</v>
      </c>
      <c r="L39" s="7">
        <f t="shared" ca="1" si="1"/>
        <v>0</v>
      </c>
    </row>
    <row r="40" spans="1:12" ht="12.75" customHeight="1" outlineLevel="1" x14ac:dyDescent="0.25">
      <c r="A40" s="4" t="s">
        <v>65</v>
      </c>
      <c r="B40" s="4"/>
      <c r="C40" s="4" t="s">
        <v>67</v>
      </c>
      <c r="D40" s="4" t="s">
        <v>71</v>
      </c>
      <c r="E40" s="4" t="s">
        <v>17</v>
      </c>
      <c r="F40" s="4" t="s">
        <v>18</v>
      </c>
      <c r="G40" s="4"/>
      <c r="H40" s="4" t="s">
        <v>47</v>
      </c>
      <c r="I40" s="7">
        <v>0</v>
      </c>
      <c r="J40" s="7">
        <v>181533000</v>
      </c>
      <c r="K40" s="7">
        <v>33829950</v>
      </c>
      <c r="L40" s="7">
        <f t="shared" ca="1" si="1"/>
        <v>18.63570259952736</v>
      </c>
    </row>
    <row r="41" spans="1:12" ht="12.75" customHeight="1" outlineLevel="1" x14ac:dyDescent="0.25">
      <c r="A41" s="4" t="s">
        <v>65</v>
      </c>
      <c r="B41" s="4"/>
      <c r="C41" s="4" t="s">
        <v>72</v>
      </c>
      <c r="D41" s="4" t="s">
        <v>74</v>
      </c>
      <c r="E41" s="4" t="s">
        <v>27</v>
      </c>
      <c r="F41" s="4" t="s">
        <v>18</v>
      </c>
      <c r="G41" s="4"/>
      <c r="H41" s="4"/>
      <c r="I41" s="7">
        <v>0</v>
      </c>
      <c r="J41" s="7">
        <v>11448900</v>
      </c>
      <c r="K41" s="7">
        <v>0</v>
      </c>
      <c r="L41" s="7">
        <f t="shared" ca="1" si="1"/>
        <v>0</v>
      </c>
    </row>
    <row r="42" spans="1:12" ht="12.75" customHeight="1" outlineLevel="1" x14ac:dyDescent="0.25">
      <c r="A42" s="4" t="s">
        <v>65</v>
      </c>
      <c r="B42" s="4"/>
      <c r="C42" s="4" t="s">
        <v>55</v>
      </c>
      <c r="D42" s="4" t="s">
        <v>75</v>
      </c>
      <c r="E42" s="4" t="s">
        <v>17</v>
      </c>
      <c r="F42" s="4" t="s">
        <v>18</v>
      </c>
      <c r="G42" s="4"/>
      <c r="H42" s="4" t="s">
        <v>47</v>
      </c>
      <c r="I42" s="7">
        <v>2145057387</v>
      </c>
      <c r="J42" s="7">
        <v>2664878385</v>
      </c>
      <c r="K42" s="7">
        <v>1018631557</v>
      </c>
      <c r="L42" s="7">
        <f t="shared" ca="1" si="1"/>
        <v>38.224316829377564</v>
      </c>
    </row>
    <row r="43" spans="1:12" ht="12.75" customHeight="1" outlineLevel="1" x14ac:dyDescent="0.25">
      <c r="A43" s="4" t="s">
        <v>65</v>
      </c>
      <c r="B43" s="4"/>
      <c r="C43" s="4" t="s">
        <v>55</v>
      </c>
      <c r="D43" s="4" t="s">
        <v>76</v>
      </c>
      <c r="E43" s="4" t="s">
        <v>46</v>
      </c>
      <c r="F43" s="4" t="s">
        <v>18</v>
      </c>
      <c r="G43" s="4"/>
      <c r="H43" s="4" t="s">
        <v>47</v>
      </c>
      <c r="I43" s="7">
        <v>1403563376</v>
      </c>
      <c r="J43" s="7">
        <v>1403563376</v>
      </c>
      <c r="K43" s="7">
        <v>629622406</v>
      </c>
      <c r="L43" s="7">
        <f t="shared" ca="1" si="1"/>
        <v>44.858851175951457</v>
      </c>
    </row>
    <row r="44" spans="1:12" ht="12.75" customHeight="1" outlineLevel="1" x14ac:dyDescent="0.25">
      <c r="A44" s="4" t="s">
        <v>65</v>
      </c>
      <c r="B44" s="4"/>
      <c r="C44" s="4" t="s">
        <v>55</v>
      </c>
      <c r="D44" s="4" t="s">
        <v>77</v>
      </c>
      <c r="E44" s="4" t="s">
        <v>39</v>
      </c>
      <c r="F44" s="4" t="s">
        <v>18</v>
      </c>
      <c r="G44" s="4" t="s">
        <v>78</v>
      </c>
      <c r="H44" s="4" t="s">
        <v>47</v>
      </c>
      <c r="I44" s="7">
        <v>0</v>
      </c>
      <c r="J44" s="7">
        <v>9473684.3100000005</v>
      </c>
      <c r="K44" s="7">
        <v>2631578.9500000002</v>
      </c>
      <c r="L44" s="7">
        <f t="shared" ref="L44:L64" ca="1" si="2">IF(INDIRECT("R[0]C[-2]",FALSE)&lt;&gt;0,INDIRECT("R[0]C[-1]",FALSE)*100/INDIRECT("R[0]C[-2]",FALSE),"")</f>
        <v>27.777777513888893</v>
      </c>
    </row>
    <row r="45" spans="1:12" ht="12.75" customHeight="1" outlineLevel="1" x14ac:dyDescent="0.25">
      <c r="A45" s="4" t="s">
        <v>65</v>
      </c>
      <c r="B45" s="4"/>
      <c r="C45" s="4" t="s">
        <v>55</v>
      </c>
      <c r="D45" s="4" t="s">
        <v>77</v>
      </c>
      <c r="E45" s="4" t="s">
        <v>39</v>
      </c>
      <c r="F45" s="4" t="s">
        <v>18</v>
      </c>
      <c r="G45" s="4" t="s">
        <v>78</v>
      </c>
      <c r="H45" s="4" t="s">
        <v>31</v>
      </c>
      <c r="I45" s="7">
        <v>0</v>
      </c>
      <c r="J45" s="7">
        <v>180000000</v>
      </c>
      <c r="K45" s="7">
        <v>50000000</v>
      </c>
      <c r="L45" s="7">
        <f t="shared" ca="1" si="2"/>
        <v>27.777777777777779</v>
      </c>
    </row>
    <row r="46" spans="1:12" ht="12.75" customHeight="1" outlineLevel="1" x14ac:dyDescent="0.25">
      <c r="A46" s="4" t="s">
        <v>65</v>
      </c>
      <c r="B46" s="4"/>
      <c r="C46" s="4" t="s">
        <v>55</v>
      </c>
      <c r="D46" s="4" t="s">
        <v>79</v>
      </c>
      <c r="E46" s="4" t="s">
        <v>17</v>
      </c>
      <c r="F46" s="4" t="s">
        <v>18</v>
      </c>
      <c r="G46" s="4"/>
      <c r="H46" s="4" t="s">
        <v>47</v>
      </c>
      <c r="I46" s="7">
        <v>0</v>
      </c>
      <c r="J46" s="7">
        <v>2221000</v>
      </c>
      <c r="K46" s="7">
        <v>0</v>
      </c>
      <c r="L46" s="7">
        <f t="shared" ca="1" si="2"/>
        <v>0</v>
      </c>
    </row>
    <row r="47" spans="1:12" ht="12.75" customHeight="1" outlineLevel="1" x14ac:dyDescent="0.25">
      <c r="A47" s="4" t="s">
        <v>65</v>
      </c>
      <c r="B47" s="4"/>
      <c r="C47" s="4" t="s">
        <v>15</v>
      </c>
      <c r="D47" s="4" t="s">
        <v>80</v>
      </c>
      <c r="E47" s="4" t="s">
        <v>73</v>
      </c>
      <c r="F47" s="4" t="s">
        <v>18</v>
      </c>
      <c r="G47" s="4"/>
      <c r="H47" s="4" t="s">
        <v>47</v>
      </c>
      <c r="I47" s="7">
        <v>0</v>
      </c>
      <c r="J47" s="7">
        <v>108250</v>
      </c>
      <c r="K47" s="7">
        <v>0</v>
      </c>
      <c r="L47" s="7">
        <f t="shared" ca="1" si="2"/>
        <v>0</v>
      </c>
    </row>
    <row r="48" spans="1:12" ht="12.75" customHeight="1" outlineLevel="1" x14ac:dyDescent="0.25">
      <c r="A48" s="4" t="s">
        <v>65</v>
      </c>
      <c r="B48" s="4"/>
      <c r="C48" s="4" t="s">
        <v>15</v>
      </c>
      <c r="D48" s="4" t="s">
        <v>79</v>
      </c>
      <c r="E48" s="4" t="s">
        <v>17</v>
      </c>
      <c r="F48" s="4" t="s">
        <v>18</v>
      </c>
      <c r="G48" s="4"/>
      <c r="H48" s="4" t="s">
        <v>47</v>
      </c>
      <c r="I48" s="7">
        <v>0</v>
      </c>
      <c r="J48" s="7">
        <v>8015600</v>
      </c>
      <c r="K48" s="7">
        <v>0</v>
      </c>
      <c r="L48" s="7">
        <f t="shared" ca="1" si="2"/>
        <v>0</v>
      </c>
    </row>
    <row r="49" spans="1:12" ht="12.75" customHeight="1" outlineLevel="1" x14ac:dyDescent="0.25">
      <c r="A49" s="4" t="s">
        <v>65</v>
      </c>
      <c r="B49" s="4"/>
      <c r="C49" s="4" t="s">
        <v>81</v>
      </c>
      <c r="D49" s="4" t="s">
        <v>82</v>
      </c>
      <c r="E49" s="4" t="s">
        <v>69</v>
      </c>
      <c r="F49" s="4" t="s">
        <v>18</v>
      </c>
      <c r="G49" s="4" t="s">
        <v>83</v>
      </c>
      <c r="H49" s="4" t="s">
        <v>47</v>
      </c>
      <c r="I49" s="7">
        <v>0</v>
      </c>
      <c r="J49" s="7">
        <v>9577426.3200000003</v>
      </c>
      <c r="K49" s="7">
        <v>5513157.8899999997</v>
      </c>
      <c r="L49" s="7">
        <f t="shared" ca="1" si="2"/>
        <v>57.564085650935084</v>
      </c>
    </row>
    <row r="50" spans="1:12" ht="12.75" customHeight="1" outlineLevel="1" x14ac:dyDescent="0.25">
      <c r="A50" s="4" t="s">
        <v>65</v>
      </c>
      <c r="B50" s="4"/>
      <c r="C50" s="4" t="s">
        <v>81</v>
      </c>
      <c r="D50" s="4" t="s">
        <v>82</v>
      </c>
      <c r="E50" s="4" t="s">
        <v>69</v>
      </c>
      <c r="F50" s="4" t="s">
        <v>18</v>
      </c>
      <c r="G50" s="4" t="s">
        <v>83</v>
      </c>
      <c r="H50" s="4" t="s">
        <v>31</v>
      </c>
      <c r="I50" s="7">
        <v>0</v>
      </c>
      <c r="J50" s="7">
        <v>181971100</v>
      </c>
      <c r="K50" s="7">
        <v>104750000</v>
      </c>
      <c r="L50" s="7">
        <f t="shared" ca="1" si="2"/>
        <v>57.564085725700401</v>
      </c>
    </row>
    <row r="51" spans="1:12" ht="12.75" customHeight="1" outlineLevel="1" x14ac:dyDescent="0.25">
      <c r="A51" s="4" t="s">
        <v>65</v>
      </c>
      <c r="B51" s="4"/>
      <c r="C51" s="4" t="s">
        <v>81</v>
      </c>
      <c r="D51" s="4" t="s">
        <v>84</v>
      </c>
      <c r="E51" s="4" t="s">
        <v>17</v>
      </c>
      <c r="F51" s="4" t="s">
        <v>18</v>
      </c>
      <c r="G51" s="4"/>
      <c r="H51" s="4" t="s">
        <v>47</v>
      </c>
      <c r="I51" s="7">
        <v>276461120</v>
      </c>
      <c r="J51" s="7">
        <v>362113780</v>
      </c>
      <c r="K51" s="7">
        <v>185920210</v>
      </c>
      <c r="L51" s="7">
        <f t="shared" ca="1" si="2"/>
        <v>51.343036434570372</v>
      </c>
    </row>
    <row r="52" spans="1:12" ht="12.75" customHeight="1" outlineLevel="1" x14ac:dyDescent="0.25">
      <c r="A52" s="4" t="s">
        <v>65</v>
      </c>
      <c r="B52" s="4"/>
      <c r="C52" s="4" t="s">
        <v>81</v>
      </c>
      <c r="D52" s="4" t="s">
        <v>85</v>
      </c>
      <c r="E52" s="4" t="s">
        <v>17</v>
      </c>
      <c r="F52" s="4" t="s">
        <v>18</v>
      </c>
      <c r="G52" s="4"/>
      <c r="H52" s="4" t="s">
        <v>47</v>
      </c>
      <c r="I52" s="7">
        <v>0</v>
      </c>
      <c r="J52" s="7">
        <v>31306258</v>
      </c>
      <c r="K52" s="7">
        <v>0</v>
      </c>
      <c r="L52" s="7">
        <f t="shared" ca="1" si="2"/>
        <v>0</v>
      </c>
    </row>
    <row r="53" spans="1:12" ht="12.75" customHeight="1" outlineLevel="1" x14ac:dyDescent="0.25">
      <c r="A53" s="4" t="s">
        <v>65</v>
      </c>
      <c r="B53" s="4"/>
      <c r="C53" s="4" t="s">
        <v>81</v>
      </c>
      <c r="D53" s="4" t="s">
        <v>85</v>
      </c>
      <c r="E53" s="4" t="s">
        <v>17</v>
      </c>
      <c r="F53" s="4" t="s">
        <v>18</v>
      </c>
      <c r="G53" s="4"/>
      <c r="H53" s="4" t="s">
        <v>31</v>
      </c>
      <c r="I53" s="7">
        <v>0</v>
      </c>
      <c r="J53" s="7">
        <v>594818900</v>
      </c>
      <c r="K53" s="7">
        <v>0</v>
      </c>
      <c r="L53" s="7">
        <f t="shared" ca="1" si="2"/>
        <v>0</v>
      </c>
    </row>
    <row r="54" spans="1:12" ht="12.75" customHeight="1" outlineLevel="1" x14ac:dyDescent="0.25">
      <c r="A54" s="4" t="s">
        <v>65</v>
      </c>
      <c r="B54" s="4"/>
      <c r="C54" s="4" t="s">
        <v>81</v>
      </c>
      <c r="D54" s="4" t="s">
        <v>86</v>
      </c>
      <c r="E54" s="4" t="s">
        <v>17</v>
      </c>
      <c r="F54" s="4" t="s">
        <v>18</v>
      </c>
      <c r="G54" s="4"/>
      <c r="H54" s="4" t="s">
        <v>47</v>
      </c>
      <c r="I54" s="7">
        <v>0</v>
      </c>
      <c r="J54" s="7">
        <v>608318722</v>
      </c>
      <c r="K54" s="7">
        <v>0</v>
      </c>
      <c r="L54" s="7">
        <f t="shared" ca="1" si="2"/>
        <v>0</v>
      </c>
    </row>
    <row r="55" spans="1:12" ht="12.75" customHeight="1" outlineLevel="1" x14ac:dyDescent="0.25">
      <c r="A55" s="4" t="s">
        <v>65</v>
      </c>
      <c r="B55" s="4"/>
      <c r="C55" s="4" t="s">
        <v>81</v>
      </c>
      <c r="D55" s="4" t="s">
        <v>86</v>
      </c>
      <c r="E55" s="4" t="s">
        <v>17</v>
      </c>
      <c r="F55" s="4" t="s">
        <v>18</v>
      </c>
      <c r="G55" s="4"/>
      <c r="H55" s="4" t="s">
        <v>31</v>
      </c>
      <c r="I55" s="7">
        <v>0</v>
      </c>
      <c r="J55" s="7">
        <v>535513300</v>
      </c>
      <c r="K55" s="7">
        <v>0</v>
      </c>
      <c r="L55" s="7">
        <f t="shared" ca="1" si="2"/>
        <v>0</v>
      </c>
    </row>
    <row r="56" spans="1:12" ht="12.75" customHeight="1" outlineLevel="1" x14ac:dyDescent="0.25">
      <c r="A56" s="4" t="s">
        <v>65</v>
      </c>
      <c r="B56" s="4"/>
      <c r="C56" s="4" t="s">
        <v>81</v>
      </c>
      <c r="D56" s="4" t="s">
        <v>87</v>
      </c>
      <c r="E56" s="4" t="s">
        <v>17</v>
      </c>
      <c r="F56" s="4" t="s">
        <v>18</v>
      </c>
      <c r="G56" s="4" t="s">
        <v>88</v>
      </c>
      <c r="H56" s="4" t="s">
        <v>47</v>
      </c>
      <c r="I56" s="7">
        <v>13958480.810000001</v>
      </c>
      <c r="J56" s="7">
        <v>772251951</v>
      </c>
      <c r="K56" s="7">
        <v>167256359.22999999</v>
      </c>
      <c r="L56" s="7">
        <f t="shared" ca="1" si="2"/>
        <v>21.658263085436992</v>
      </c>
    </row>
    <row r="57" spans="1:12" ht="12.75" customHeight="1" outlineLevel="1" x14ac:dyDescent="0.25">
      <c r="A57" s="4" t="s">
        <v>65</v>
      </c>
      <c r="B57" s="4"/>
      <c r="C57" s="4" t="s">
        <v>81</v>
      </c>
      <c r="D57" s="4" t="s">
        <v>87</v>
      </c>
      <c r="E57" s="4" t="s">
        <v>17</v>
      </c>
      <c r="F57" s="4" t="s">
        <v>18</v>
      </c>
      <c r="G57" s="4" t="s">
        <v>88</v>
      </c>
      <c r="H57" s="4" t="s">
        <v>31</v>
      </c>
      <c r="I57" s="7">
        <v>1381889600</v>
      </c>
      <c r="J57" s="7">
        <v>5150096900</v>
      </c>
      <c r="K57" s="7">
        <v>1677322720</v>
      </c>
      <c r="L57" s="7">
        <f t="shared" ca="1" si="2"/>
        <v>32.568760405265387</v>
      </c>
    </row>
    <row r="58" spans="1:12" ht="12.75" customHeight="1" outlineLevel="1" x14ac:dyDescent="0.25">
      <c r="A58" s="4" t="s">
        <v>65</v>
      </c>
      <c r="B58" s="4"/>
      <c r="C58" s="4" t="s">
        <v>81</v>
      </c>
      <c r="D58" s="4" t="s">
        <v>79</v>
      </c>
      <c r="E58" s="4" t="s">
        <v>17</v>
      </c>
      <c r="F58" s="4" t="s">
        <v>18</v>
      </c>
      <c r="G58" s="4"/>
      <c r="H58" s="4" t="s">
        <v>47</v>
      </c>
      <c r="I58" s="7">
        <v>0</v>
      </c>
      <c r="J58" s="7">
        <v>9964000</v>
      </c>
      <c r="K58" s="7">
        <v>0</v>
      </c>
      <c r="L58" s="7">
        <f t="shared" ca="1" si="2"/>
        <v>0</v>
      </c>
    </row>
    <row r="59" spans="1:12" ht="12.75" customHeight="1" outlineLevel="1" x14ac:dyDescent="0.25">
      <c r="A59" s="4" t="s">
        <v>65</v>
      </c>
      <c r="B59" s="4"/>
      <c r="C59" s="4" t="s">
        <v>62</v>
      </c>
      <c r="D59" s="4" t="s">
        <v>89</v>
      </c>
      <c r="E59" s="4" t="s">
        <v>69</v>
      </c>
      <c r="F59" s="4" t="s">
        <v>18</v>
      </c>
      <c r="G59" s="4" t="s">
        <v>90</v>
      </c>
      <c r="H59" s="4" t="s">
        <v>47</v>
      </c>
      <c r="I59" s="7">
        <v>54907836.840000004</v>
      </c>
      <c r="J59" s="7">
        <v>54907836.840000004</v>
      </c>
      <c r="K59" s="7">
        <v>13000000</v>
      </c>
      <c r="L59" s="7">
        <f t="shared" ca="1" si="2"/>
        <v>23.676037425917286</v>
      </c>
    </row>
    <row r="60" spans="1:12" ht="12.75" customHeight="1" outlineLevel="1" x14ac:dyDescent="0.25">
      <c r="A60" s="4" t="s">
        <v>65</v>
      </c>
      <c r="B60" s="4"/>
      <c r="C60" s="4" t="s">
        <v>62</v>
      </c>
      <c r="D60" s="4" t="s">
        <v>89</v>
      </c>
      <c r="E60" s="4" t="s">
        <v>69</v>
      </c>
      <c r="F60" s="4" t="s">
        <v>18</v>
      </c>
      <c r="G60" s="4" t="s">
        <v>90</v>
      </c>
      <c r="H60" s="4" t="s">
        <v>31</v>
      </c>
      <c r="I60" s="7">
        <v>1043248900</v>
      </c>
      <c r="J60" s="7">
        <v>1043248900</v>
      </c>
      <c r="K60" s="7">
        <v>247000000</v>
      </c>
      <c r="L60" s="7">
        <f t="shared" ca="1" si="2"/>
        <v>23.676037425009508</v>
      </c>
    </row>
    <row r="61" spans="1:12" ht="12.75" customHeight="1" outlineLevel="1" x14ac:dyDescent="0.25">
      <c r="A61" s="4" t="s">
        <v>65</v>
      </c>
      <c r="B61" s="4"/>
      <c r="C61" s="4" t="s">
        <v>62</v>
      </c>
      <c r="D61" s="4" t="s">
        <v>82</v>
      </c>
      <c r="E61" s="4" t="s">
        <v>69</v>
      </c>
      <c r="F61" s="4" t="s">
        <v>18</v>
      </c>
      <c r="G61" s="4" t="s">
        <v>83</v>
      </c>
      <c r="H61" s="4" t="s">
        <v>47</v>
      </c>
      <c r="I61" s="7">
        <v>0</v>
      </c>
      <c r="J61" s="7">
        <v>6092431.5800000001</v>
      </c>
      <c r="K61" s="7">
        <v>3829273.68</v>
      </c>
      <c r="L61" s="7">
        <f t="shared" ca="1" si="2"/>
        <v>62.852961575647271</v>
      </c>
    </row>
    <row r="62" spans="1:12" ht="12.75" customHeight="1" outlineLevel="1" x14ac:dyDescent="0.25">
      <c r="A62" s="4" t="s">
        <v>65</v>
      </c>
      <c r="B62" s="4"/>
      <c r="C62" s="4" t="s">
        <v>62</v>
      </c>
      <c r="D62" s="4" t="s">
        <v>82</v>
      </c>
      <c r="E62" s="4" t="s">
        <v>69</v>
      </c>
      <c r="F62" s="4" t="s">
        <v>18</v>
      </c>
      <c r="G62" s="4" t="s">
        <v>83</v>
      </c>
      <c r="H62" s="4" t="s">
        <v>31</v>
      </c>
      <c r="I62" s="7">
        <v>0</v>
      </c>
      <c r="J62" s="7">
        <v>115756200</v>
      </c>
      <c r="K62" s="7">
        <v>72756200</v>
      </c>
      <c r="L62" s="7">
        <f t="shared" ca="1" si="2"/>
        <v>62.852961655617584</v>
      </c>
    </row>
    <row r="63" spans="1:12" ht="12.75" customHeight="1" outlineLevel="1" x14ac:dyDescent="0.25">
      <c r="A63" s="4" t="s">
        <v>65</v>
      </c>
      <c r="B63" s="4"/>
      <c r="C63" s="4" t="s">
        <v>62</v>
      </c>
      <c r="D63" s="4" t="s">
        <v>91</v>
      </c>
      <c r="E63" s="4" t="s">
        <v>17</v>
      </c>
      <c r="F63" s="4" t="s">
        <v>18</v>
      </c>
      <c r="G63" s="4"/>
      <c r="H63" s="4"/>
      <c r="I63" s="7">
        <v>0</v>
      </c>
      <c r="J63" s="7">
        <v>1227725118.95</v>
      </c>
      <c r="K63" s="7">
        <v>496362480</v>
      </c>
      <c r="L63" s="7">
        <f t="shared" ca="1" si="2"/>
        <v>40.429447303685471</v>
      </c>
    </row>
    <row r="64" spans="1:12" ht="12.75" customHeight="1" outlineLevel="1" x14ac:dyDescent="0.25">
      <c r="A64" s="4" t="s">
        <v>65</v>
      </c>
      <c r="B64" s="4"/>
      <c r="C64" s="4" t="s">
        <v>62</v>
      </c>
      <c r="D64" s="4" t="s">
        <v>91</v>
      </c>
      <c r="E64" s="4" t="s">
        <v>17</v>
      </c>
      <c r="F64" s="4" t="s">
        <v>18</v>
      </c>
      <c r="G64" s="4"/>
      <c r="H64" s="4" t="s">
        <v>47</v>
      </c>
      <c r="I64" s="7">
        <v>1953396500</v>
      </c>
      <c r="J64" s="7">
        <v>454989730</v>
      </c>
      <c r="K64" s="7">
        <v>0</v>
      </c>
      <c r="L64" s="7">
        <f t="shared" ca="1" si="2"/>
        <v>0</v>
      </c>
    </row>
    <row r="65" spans="1:12" ht="12.75" customHeight="1" outlineLevel="1" x14ac:dyDescent="0.25">
      <c r="A65" s="4" t="s">
        <v>65</v>
      </c>
      <c r="B65" s="4"/>
      <c r="C65" s="4" t="s">
        <v>62</v>
      </c>
      <c r="D65" s="4" t="s">
        <v>92</v>
      </c>
      <c r="E65" s="4" t="s">
        <v>39</v>
      </c>
      <c r="F65" s="4" t="s">
        <v>18</v>
      </c>
      <c r="G65" s="4"/>
      <c r="H65" s="4"/>
      <c r="I65" s="7">
        <v>0</v>
      </c>
      <c r="J65" s="7">
        <v>590585816</v>
      </c>
      <c r="K65" s="7">
        <v>334188176</v>
      </c>
      <c r="L65" s="7">
        <f t="shared" ref="L65:L88" ca="1" si="3">IF(INDIRECT("R[0]C[-2]",FALSE)&lt;&gt;0,INDIRECT("R[0]C[-1]",FALSE)*100/INDIRECT("R[0]C[-2]",FALSE),"")</f>
        <v>56.585879129884148</v>
      </c>
    </row>
    <row r="66" spans="1:12" ht="12.75" customHeight="1" outlineLevel="1" x14ac:dyDescent="0.25">
      <c r="A66" s="4" t="s">
        <v>65</v>
      </c>
      <c r="B66" s="4"/>
      <c r="C66" s="4" t="s">
        <v>62</v>
      </c>
      <c r="D66" s="4" t="s">
        <v>92</v>
      </c>
      <c r="E66" s="4" t="s">
        <v>39</v>
      </c>
      <c r="F66" s="4" t="s">
        <v>18</v>
      </c>
      <c r="G66" s="4"/>
      <c r="H66" s="4" t="s">
        <v>47</v>
      </c>
      <c r="I66" s="7">
        <v>590585816</v>
      </c>
      <c r="J66" s="7">
        <v>60000000</v>
      </c>
      <c r="K66" s="7">
        <v>0</v>
      </c>
      <c r="L66" s="7">
        <f t="shared" ca="1" si="3"/>
        <v>0</v>
      </c>
    </row>
    <row r="67" spans="1:12" ht="12.75" customHeight="1" outlineLevel="1" x14ac:dyDescent="0.25">
      <c r="A67" s="4" t="s">
        <v>65</v>
      </c>
      <c r="B67" s="4"/>
      <c r="C67" s="4" t="s">
        <v>62</v>
      </c>
      <c r="D67" s="4" t="s">
        <v>93</v>
      </c>
      <c r="E67" s="4" t="s">
        <v>17</v>
      </c>
      <c r="F67" s="4" t="s">
        <v>18</v>
      </c>
      <c r="G67" s="4" t="s">
        <v>94</v>
      </c>
      <c r="H67" s="4" t="s">
        <v>47</v>
      </c>
      <c r="I67" s="7">
        <v>663002.02</v>
      </c>
      <c r="J67" s="7">
        <v>1324877.78</v>
      </c>
      <c r="K67" s="7">
        <v>505050.51</v>
      </c>
      <c r="L67" s="7">
        <f t="shared" ca="1" si="3"/>
        <v>38.120535918415058</v>
      </c>
    </row>
    <row r="68" spans="1:12" ht="12.75" customHeight="1" outlineLevel="1" x14ac:dyDescent="0.25">
      <c r="A68" s="4" t="s">
        <v>65</v>
      </c>
      <c r="B68" s="4"/>
      <c r="C68" s="4" t="s">
        <v>62</v>
      </c>
      <c r="D68" s="4" t="s">
        <v>93</v>
      </c>
      <c r="E68" s="4" t="s">
        <v>17</v>
      </c>
      <c r="F68" s="4" t="s">
        <v>18</v>
      </c>
      <c r="G68" s="4" t="s">
        <v>94</v>
      </c>
      <c r="H68" s="4" t="s">
        <v>31</v>
      </c>
      <c r="I68" s="7">
        <v>65637200</v>
      </c>
      <c r="J68" s="7">
        <v>131162900</v>
      </c>
      <c r="K68" s="7">
        <v>50000000</v>
      </c>
      <c r="L68" s="7">
        <f t="shared" ca="1" si="3"/>
        <v>38.120535608773515</v>
      </c>
    </row>
    <row r="69" spans="1:12" ht="12.75" customHeight="1" outlineLevel="1" x14ac:dyDescent="0.25">
      <c r="A69" s="4" t="s">
        <v>65</v>
      </c>
      <c r="B69" s="4"/>
      <c r="C69" s="4" t="s">
        <v>62</v>
      </c>
      <c r="D69" s="4" t="s">
        <v>95</v>
      </c>
      <c r="E69" s="4" t="s">
        <v>17</v>
      </c>
      <c r="F69" s="4" t="s">
        <v>18</v>
      </c>
      <c r="G69" s="4" t="s">
        <v>96</v>
      </c>
      <c r="H69" s="4" t="s">
        <v>47</v>
      </c>
      <c r="I69" s="7">
        <v>0</v>
      </c>
      <c r="J69" s="7">
        <v>2650784.21</v>
      </c>
      <c r="K69" s="7">
        <v>736842.11</v>
      </c>
      <c r="L69" s="7">
        <f t="shared" ca="1" si="3"/>
        <v>27.7971366820538</v>
      </c>
    </row>
    <row r="70" spans="1:12" ht="12.75" customHeight="1" outlineLevel="1" x14ac:dyDescent="0.25">
      <c r="A70" s="4" t="s">
        <v>65</v>
      </c>
      <c r="B70" s="4"/>
      <c r="C70" s="4" t="s">
        <v>62</v>
      </c>
      <c r="D70" s="4" t="s">
        <v>95</v>
      </c>
      <c r="E70" s="4" t="s">
        <v>17</v>
      </c>
      <c r="F70" s="4" t="s">
        <v>18</v>
      </c>
      <c r="G70" s="4" t="s">
        <v>96</v>
      </c>
      <c r="H70" s="4" t="s">
        <v>31</v>
      </c>
      <c r="I70" s="7">
        <v>0</v>
      </c>
      <c r="J70" s="7">
        <v>50364900</v>
      </c>
      <c r="K70" s="7">
        <v>14000000</v>
      </c>
      <c r="L70" s="7">
        <f t="shared" ca="1" si="3"/>
        <v>27.797136497838771</v>
      </c>
    </row>
    <row r="71" spans="1:12" ht="12.75" customHeight="1" outlineLevel="1" x14ac:dyDescent="0.25">
      <c r="A71" s="4" t="s">
        <v>65</v>
      </c>
      <c r="B71" s="4"/>
      <c r="C71" s="4" t="s">
        <v>62</v>
      </c>
      <c r="D71" s="4" t="s">
        <v>97</v>
      </c>
      <c r="E71" s="4" t="s">
        <v>17</v>
      </c>
      <c r="F71" s="4" t="s">
        <v>18</v>
      </c>
      <c r="G71" s="4" t="s">
        <v>98</v>
      </c>
      <c r="H71" s="4" t="s">
        <v>47</v>
      </c>
      <c r="I71" s="7">
        <v>26057023.23</v>
      </c>
      <c r="J71" s="7">
        <v>855450453.23000002</v>
      </c>
      <c r="K71" s="7">
        <v>123409532.28</v>
      </c>
      <c r="L71" s="7">
        <f t="shared" ca="1" si="3"/>
        <v>14.426263007288348</v>
      </c>
    </row>
    <row r="72" spans="1:12" ht="12.75" customHeight="1" outlineLevel="1" x14ac:dyDescent="0.25">
      <c r="A72" s="4" t="s">
        <v>65</v>
      </c>
      <c r="B72" s="4"/>
      <c r="C72" s="4" t="s">
        <v>62</v>
      </c>
      <c r="D72" s="4" t="s">
        <v>97</v>
      </c>
      <c r="E72" s="4" t="s">
        <v>17</v>
      </c>
      <c r="F72" s="4" t="s">
        <v>18</v>
      </c>
      <c r="G72" s="4" t="s">
        <v>98</v>
      </c>
      <c r="H72" s="4" t="s">
        <v>31</v>
      </c>
      <c r="I72" s="7">
        <v>2579645300</v>
      </c>
      <c r="J72" s="7">
        <v>5513154000</v>
      </c>
      <c r="K72" s="7">
        <v>888988739</v>
      </c>
      <c r="L72" s="7">
        <f t="shared" ca="1" si="3"/>
        <v>16.124866800383227</v>
      </c>
    </row>
    <row r="73" spans="1:12" ht="12.75" customHeight="1" outlineLevel="1" x14ac:dyDescent="0.25">
      <c r="A73" s="4" t="s">
        <v>65</v>
      </c>
      <c r="B73" s="4"/>
      <c r="C73" s="4" t="s">
        <v>62</v>
      </c>
      <c r="D73" s="4" t="s">
        <v>99</v>
      </c>
      <c r="E73" s="4" t="s">
        <v>17</v>
      </c>
      <c r="F73" s="4" t="s">
        <v>18</v>
      </c>
      <c r="G73" s="4" t="s">
        <v>96</v>
      </c>
      <c r="H73" s="4" t="s">
        <v>47</v>
      </c>
      <c r="I73" s="7">
        <v>14929252.630000001</v>
      </c>
      <c r="J73" s="7">
        <v>98143889.469999999</v>
      </c>
      <c r="K73" s="7">
        <v>9023946.5</v>
      </c>
      <c r="L73" s="7">
        <f t="shared" ca="1" si="3"/>
        <v>9.1946085983869459</v>
      </c>
    </row>
    <row r="74" spans="1:12" ht="12.75" customHeight="1" outlineLevel="1" x14ac:dyDescent="0.25">
      <c r="A74" s="4" t="s">
        <v>65</v>
      </c>
      <c r="B74" s="4"/>
      <c r="C74" s="4" t="s">
        <v>62</v>
      </c>
      <c r="D74" s="4" t="s">
        <v>99</v>
      </c>
      <c r="E74" s="4" t="s">
        <v>17</v>
      </c>
      <c r="F74" s="4" t="s">
        <v>18</v>
      </c>
      <c r="G74" s="4" t="s">
        <v>96</v>
      </c>
      <c r="H74" s="4" t="s">
        <v>31</v>
      </c>
      <c r="I74" s="7">
        <v>283655800</v>
      </c>
      <c r="J74" s="7">
        <v>330005100</v>
      </c>
      <c r="K74" s="7">
        <v>46807546</v>
      </c>
      <c r="L74" s="7">
        <f t="shared" ca="1" si="3"/>
        <v>14.183885642979456</v>
      </c>
    </row>
    <row r="75" spans="1:12" ht="12.75" customHeight="1" outlineLevel="1" x14ac:dyDescent="0.25">
      <c r="A75" s="4" t="s">
        <v>65</v>
      </c>
      <c r="B75" s="4"/>
      <c r="C75" s="4" t="s">
        <v>100</v>
      </c>
      <c r="D75" s="4" t="s">
        <v>71</v>
      </c>
      <c r="E75" s="4" t="s">
        <v>17</v>
      </c>
      <c r="F75" s="4" t="s">
        <v>18</v>
      </c>
      <c r="G75" s="4"/>
      <c r="H75" s="4" t="s">
        <v>47</v>
      </c>
      <c r="I75" s="7">
        <v>0</v>
      </c>
      <c r="J75" s="7">
        <v>32000000</v>
      </c>
      <c r="K75" s="7">
        <v>0</v>
      </c>
      <c r="L75" s="7">
        <f t="shared" ca="1" si="3"/>
        <v>0</v>
      </c>
    </row>
    <row r="76" spans="1:12" ht="12.75" customHeight="1" outlineLevel="1" x14ac:dyDescent="0.25">
      <c r="A76" s="4" t="s">
        <v>65</v>
      </c>
      <c r="B76" s="4"/>
      <c r="C76" s="4" t="s">
        <v>101</v>
      </c>
      <c r="D76" s="4" t="s">
        <v>79</v>
      </c>
      <c r="E76" s="4" t="s">
        <v>17</v>
      </c>
      <c r="F76" s="4" t="s">
        <v>18</v>
      </c>
      <c r="G76" s="4"/>
      <c r="H76" s="4" t="s">
        <v>47</v>
      </c>
      <c r="I76" s="7">
        <v>0</v>
      </c>
      <c r="J76" s="7">
        <v>3073700</v>
      </c>
      <c r="K76" s="7">
        <v>0</v>
      </c>
      <c r="L76" s="7">
        <f t="shared" ca="1" si="3"/>
        <v>0</v>
      </c>
    </row>
    <row r="77" spans="1:12" ht="12.75" customHeight="1" outlineLevel="1" x14ac:dyDescent="0.25">
      <c r="A77" s="4" t="s">
        <v>65</v>
      </c>
      <c r="B77" s="4"/>
      <c r="C77" s="4" t="s">
        <v>42</v>
      </c>
      <c r="D77" s="4" t="s">
        <v>45</v>
      </c>
      <c r="E77" s="4" t="s">
        <v>46</v>
      </c>
      <c r="F77" s="4" t="s">
        <v>18</v>
      </c>
      <c r="G77" s="4"/>
      <c r="H77" s="4" t="s">
        <v>47</v>
      </c>
      <c r="I77" s="7">
        <v>0</v>
      </c>
      <c r="J77" s="7">
        <v>100655000</v>
      </c>
      <c r="K77" s="7">
        <v>100655000</v>
      </c>
      <c r="L77" s="7">
        <f t="shared" ca="1" si="3"/>
        <v>100</v>
      </c>
    </row>
    <row r="78" spans="1:12" ht="12.75" customHeight="1" outlineLevel="1" x14ac:dyDescent="0.25">
      <c r="A78" s="4" t="s">
        <v>65</v>
      </c>
      <c r="B78" s="4"/>
      <c r="C78" s="4" t="s">
        <v>102</v>
      </c>
      <c r="D78" s="4" t="s">
        <v>79</v>
      </c>
      <c r="E78" s="4" t="s">
        <v>17</v>
      </c>
      <c r="F78" s="4" t="s">
        <v>18</v>
      </c>
      <c r="G78" s="4"/>
      <c r="H78" s="4" t="s">
        <v>47</v>
      </c>
      <c r="I78" s="7">
        <v>0</v>
      </c>
      <c r="J78" s="7">
        <v>2585160</v>
      </c>
      <c r="K78" s="7">
        <v>0</v>
      </c>
      <c r="L78" s="7">
        <f t="shared" ca="1" si="3"/>
        <v>0</v>
      </c>
    </row>
    <row r="79" spans="1:12" ht="12.75" customHeight="1" outlineLevel="1" x14ac:dyDescent="0.25">
      <c r="A79" s="4" t="s">
        <v>65</v>
      </c>
      <c r="B79" s="4"/>
      <c r="C79" s="4" t="s">
        <v>35</v>
      </c>
      <c r="D79" s="4" t="s">
        <v>37</v>
      </c>
      <c r="E79" s="4" t="s">
        <v>17</v>
      </c>
      <c r="F79" s="4" t="s">
        <v>18</v>
      </c>
      <c r="G79" s="4"/>
      <c r="H79" s="4" t="s">
        <v>47</v>
      </c>
      <c r="I79" s="7">
        <v>475062980</v>
      </c>
      <c r="J79" s="7">
        <v>813574320</v>
      </c>
      <c r="K79" s="7">
        <v>217123840</v>
      </c>
      <c r="L79" s="7">
        <f t="shared" ca="1" si="3"/>
        <v>26.687646679900123</v>
      </c>
    </row>
    <row r="80" spans="1:12" ht="12.75" customHeight="1" outlineLevel="1" x14ac:dyDescent="0.25">
      <c r="A80" s="4" t="s">
        <v>65</v>
      </c>
      <c r="B80" s="4"/>
      <c r="C80" s="4" t="s">
        <v>35</v>
      </c>
      <c r="D80" s="4" t="s">
        <v>38</v>
      </c>
      <c r="E80" s="4" t="s">
        <v>39</v>
      </c>
      <c r="F80" s="4" t="s">
        <v>18</v>
      </c>
      <c r="G80" s="4"/>
      <c r="H80" s="4" t="s">
        <v>47</v>
      </c>
      <c r="I80" s="7">
        <v>0</v>
      </c>
      <c r="J80" s="7">
        <v>362589000</v>
      </c>
      <c r="K80" s="7">
        <v>362589000</v>
      </c>
      <c r="L80" s="7">
        <f t="shared" ca="1" si="3"/>
        <v>100</v>
      </c>
    </row>
    <row r="81" spans="1:12" ht="12.75" customHeight="1" outlineLevel="1" x14ac:dyDescent="0.25">
      <c r="A81" s="4" t="s">
        <v>65</v>
      </c>
      <c r="B81" s="4"/>
      <c r="C81" s="4" t="s">
        <v>35</v>
      </c>
      <c r="D81" s="4" t="s">
        <v>103</v>
      </c>
      <c r="E81" s="4" t="s">
        <v>17</v>
      </c>
      <c r="F81" s="4" t="s">
        <v>18</v>
      </c>
      <c r="G81" s="4" t="s">
        <v>104</v>
      </c>
      <c r="H81" s="4" t="s">
        <v>47</v>
      </c>
      <c r="I81" s="7">
        <v>0</v>
      </c>
      <c r="J81" s="7">
        <v>50000000</v>
      </c>
      <c r="K81" s="7">
        <v>5263157.9000000004</v>
      </c>
      <c r="L81" s="7">
        <f t="shared" ca="1" si="3"/>
        <v>10.526315800000001</v>
      </c>
    </row>
    <row r="82" spans="1:12" ht="12.75" customHeight="1" outlineLevel="1" x14ac:dyDescent="0.25">
      <c r="A82" s="4" t="s">
        <v>65</v>
      </c>
      <c r="B82" s="4"/>
      <c r="C82" s="4" t="s">
        <v>35</v>
      </c>
      <c r="D82" s="4" t="s">
        <v>103</v>
      </c>
      <c r="E82" s="4" t="s">
        <v>17</v>
      </c>
      <c r="F82" s="4" t="s">
        <v>18</v>
      </c>
      <c r="G82" s="4" t="s">
        <v>104</v>
      </c>
      <c r="H82" s="4" t="s">
        <v>31</v>
      </c>
      <c r="I82" s="7">
        <v>0</v>
      </c>
      <c r="J82" s="7">
        <v>950000000</v>
      </c>
      <c r="K82" s="7">
        <v>100000000</v>
      </c>
      <c r="L82" s="7">
        <f t="shared" ca="1" si="3"/>
        <v>10.526315789473685</v>
      </c>
    </row>
    <row r="83" spans="1:12" ht="12.75" customHeight="1" outlineLevel="1" x14ac:dyDescent="0.25">
      <c r="A83" s="4" t="s">
        <v>65</v>
      </c>
      <c r="B83" s="4"/>
      <c r="C83" s="4" t="s">
        <v>35</v>
      </c>
      <c r="D83" s="4" t="s">
        <v>79</v>
      </c>
      <c r="E83" s="4" t="s">
        <v>17</v>
      </c>
      <c r="F83" s="4" t="s">
        <v>18</v>
      </c>
      <c r="G83" s="4"/>
      <c r="H83" s="4" t="s">
        <v>47</v>
      </c>
      <c r="I83" s="7">
        <v>0</v>
      </c>
      <c r="J83" s="7">
        <v>504000</v>
      </c>
      <c r="K83" s="7">
        <v>0</v>
      </c>
      <c r="L83" s="7">
        <f t="shared" ca="1" si="3"/>
        <v>0</v>
      </c>
    </row>
    <row r="84" spans="1:12" ht="12.75" customHeight="1" outlineLevel="1" x14ac:dyDescent="0.25">
      <c r="A84" s="4" t="s">
        <v>65</v>
      </c>
      <c r="B84" s="4"/>
      <c r="C84" s="4" t="s">
        <v>105</v>
      </c>
      <c r="D84" s="4" t="s">
        <v>106</v>
      </c>
      <c r="E84" s="4" t="s">
        <v>17</v>
      </c>
      <c r="F84" s="4" t="s">
        <v>18</v>
      </c>
      <c r="G84" s="4"/>
      <c r="H84" s="4" t="s">
        <v>47</v>
      </c>
      <c r="I84" s="7">
        <v>52500000</v>
      </c>
      <c r="J84" s="7">
        <v>54270000</v>
      </c>
      <c r="K84" s="7">
        <v>25000000</v>
      </c>
      <c r="L84" s="7">
        <f t="shared" ca="1" si="3"/>
        <v>46.065966463976416</v>
      </c>
    </row>
    <row r="85" spans="1:12" ht="38.25" x14ac:dyDescent="0.25">
      <c r="A85" s="4" t="s">
        <v>107</v>
      </c>
      <c r="B85" s="21" t="s">
        <v>108</v>
      </c>
      <c r="C85" s="4"/>
      <c r="D85" s="4"/>
      <c r="E85" s="4"/>
      <c r="F85" s="4"/>
      <c r="G85" s="4"/>
      <c r="H85" s="4"/>
      <c r="I85" s="6">
        <f ca="1">SUMIF(INDIRECT("R[1]C1:R65535C1",FALSE), INDIRECT("R[0]C1",FALSE), INDIRECT("R[1]C[0]:R65535C[0]",FALSE))</f>
        <v>1560848550</v>
      </c>
      <c r="J85" s="6">
        <f ca="1">SUMIF(INDIRECT("R[1]C1:R65535C1",FALSE), INDIRECT("R[0]C1",FALSE), INDIRECT("R[1]C[0]:R65535C[0]",FALSE))</f>
        <v>898906383</v>
      </c>
      <c r="K85" s="6">
        <f ca="1">SUMIF(INDIRECT("R[1]C1:R65535C1",FALSE), INDIRECT("R[0]C1",FALSE), INDIRECT("R[1]C[0]:R65535C[0]",FALSE))</f>
        <v>41071138</v>
      </c>
      <c r="L85" s="6">
        <f t="shared" ca="1" si="3"/>
        <v>4.5690117209903045</v>
      </c>
    </row>
    <row r="86" spans="1:12" ht="12.75" customHeight="1" outlineLevel="1" x14ac:dyDescent="0.25">
      <c r="A86" s="4" t="s">
        <v>107</v>
      </c>
      <c r="B86" s="4"/>
      <c r="C86" s="4" t="s">
        <v>110</v>
      </c>
      <c r="D86" s="4" t="s">
        <v>109</v>
      </c>
      <c r="E86" s="4" t="s">
        <v>39</v>
      </c>
      <c r="F86" s="4" t="s">
        <v>18</v>
      </c>
      <c r="G86" s="4"/>
      <c r="H86" s="4"/>
      <c r="I86" s="7">
        <v>25000000</v>
      </c>
      <c r="J86" s="7">
        <v>34615000</v>
      </c>
      <c r="K86" s="7">
        <v>0</v>
      </c>
      <c r="L86" s="7">
        <f t="shared" ca="1" si="3"/>
        <v>0</v>
      </c>
    </row>
    <row r="87" spans="1:12" ht="12.75" customHeight="1" outlineLevel="1" x14ac:dyDescent="0.25">
      <c r="A87" s="4" t="s">
        <v>107</v>
      </c>
      <c r="B87" s="4"/>
      <c r="C87" s="4" t="s">
        <v>110</v>
      </c>
      <c r="D87" s="4" t="s">
        <v>71</v>
      </c>
      <c r="E87" s="4" t="s">
        <v>111</v>
      </c>
      <c r="F87" s="4" t="s">
        <v>18</v>
      </c>
      <c r="G87" s="4"/>
      <c r="H87" s="4"/>
      <c r="I87" s="7">
        <v>370000000</v>
      </c>
      <c r="J87" s="7">
        <v>162438421</v>
      </c>
      <c r="K87" s="7">
        <v>0</v>
      </c>
      <c r="L87" s="7">
        <f t="shared" ca="1" si="3"/>
        <v>0</v>
      </c>
    </row>
    <row r="88" spans="1:12" ht="12.75" customHeight="1" outlineLevel="1" x14ac:dyDescent="0.25">
      <c r="A88" s="4" t="s">
        <v>107</v>
      </c>
      <c r="B88" s="4"/>
      <c r="C88" s="4" t="s">
        <v>72</v>
      </c>
      <c r="D88" s="4" t="s">
        <v>109</v>
      </c>
      <c r="E88" s="4" t="s">
        <v>39</v>
      </c>
      <c r="F88" s="4" t="s">
        <v>18</v>
      </c>
      <c r="G88" s="4"/>
      <c r="H88" s="4"/>
      <c r="I88" s="7">
        <v>50000000</v>
      </c>
      <c r="J88" s="7">
        <v>98900000</v>
      </c>
      <c r="K88" s="7">
        <v>0</v>
      </c>
      <c r="L88" s="7">
        <f t="shared" ca="1" si="3"/>
        <v>0</v>
      </c>
    </row>
    <row r="89" spans="1:12" ht="12.75" customHeight="1" outlineLevel="1" x14ac:dyDescent="0.25">
      <c r="A89" s="4" t="s">
        <v>107</v>
      </c>
      <c r="B89" s="4"/>
      <c r="C89" s="4" t="s">
        <v>55</v>
      </c>
      <c r="D89" s="4" t="s">
        <v>109</v>
      </c>
      <c r="E89" s="4" t="s">
        <v>39</v>
      </c>
      <c r="F89" s="4" t="s">
        <v>18</v>
      </c>
      <c r="G89" s="4"/>
      <c r="H89" s="4"/>
      <c r="I89" s="7">
        <v>370969440</v>
      </c>
      <c r="J89" s="7">
        <v>225491968</v>
      </c>
      <c r="K89" s="7">
        <v>11373497</v>
      </c>
      <c r="L89" s="7">
        <f t="shared" ref="L89:L104" ca="1" si="4">IF(INDIRECT("R[0]C[-2]",FALSE)&lt;&gt;0,INDIRECT("R[0]C[-1]",FALSE)*100/INDIRECT("R[0]C[-2]",FALSE),"")</f>
        <v>5.0438590344823284</v>
      </c>
    </row>
    <row r="90" spans="1:12" ht="12.75" customHeight="1" outlineLevel="1" x14ac:dyDescent="0.25">
      <c r="A90" s="4" t="s">
        <v>107</v>
      </c>
      <c r="B90" s="4"/>
      <c r="C90" s="4" t="s">
        <v>81</v>
      </c>
      <c r="D90" s="4" t="s">
        <v>109</v>
      </c>
      <c r="E90" s="4" t="s">
        <v>39</v>
      </c>
      <c r="F90" s="4" t="s">
        <v>18</v>
      </c>
      <c r="G90" s="4"/>
      <c r="H90" s="4"/>
      <c r="I90" s="7">
        <v>224713310</v>
      </c>
      <c r="J90" s="7">
        <v>120579820</v>
      </c>
      <c r="K90" s="7">
        <v>13972557</v>
      </c>
      <c r="L90" s="7">
        <f t="shared" ca="1" si="4"/>
        <v>11.587807147166085</v>
      </c>
    </row>
    <row r="91" spans="1:12" ht="12.75" customHeight="1" outlineLevel="1" x14ac:dyDescent="0.25">
      <c r="A91" s="4" t="s">
        <v>107</v>
      </c>
      <c r="B91" s="4"/>
      <c r="C91" s="4" t="s">
        <v>62</v>
      </c>
      <c r="D91" s="4" t="s">
        <v>109</v>
      </c>
      <c r="E91" s="4" t="s">
        <v>39</v>
      </c>
      <c r="F91" s="4" t="s">
        <v>18</v>
      </c>
      <c r="G91" s="4"/>
      <c r="H91" s="4"/>
      <c r="I91" s="7">
        <v>280000000</v>
      </c>
      <c r="J91" s="7">
        <v>166981090</v>
      </c>
      <c r="K91" s="7">
        <v>0</v>
      </c>
      <c r="L91" s="7">
        <f t="shared" ca="1" si="4"/>
        <v>0</v>
      </c>
    </row>
    <row r="92" spans="1:12" ht="12.75" customHeight="1" outlineLevel="1" x14ac:dyDescent="0.25">
      <c r="A92" s="4" t="s">
        <v>107</v>
      </c>
      <c r="B92" s="4"/>
      <c r="C92" s="4" t="s">
        <v>105</v>
      </c>
      <c r="D92" s="4" t="s">
        <v>109</v>
      </c>
      <c r="E92" s="4" t="s">
        <v>39</v>
      </c>
      <c r="F92" s="4" t="s">
        <v>18</v>
      </c>
      <c r="G92" s="4"/>
      <c r="H92" s="4"/>
      <c r="I92" s="7">
        <v>240165800</v>
      </c>
      <c r="J92" s="7">
        <v>89900084</v>
      </c>
      <c r="K92" s="7">
        <v>15725084</v>
      </c>
      <c r="L92" s="7">
        <f t="shared" ca="1" si="4"/>
        <v>17.491734490481676</v>
      </c>
    </row>
    <row r="93" spans="1:12" ht="25.5" x14ac:dyDescent="0.25">
      <c r="A93" s="4" t="s">
        <v>112</v>
      </c>
      <c r="B93" s="21" t="s">
        <v>113</v>
      </c>
      <c r="C93" s="4"/>
      <c r="D93" s="4"/>
      <c r="E93" s="4"/>
      <c r="F93" s="4"/>
      <c r="G93" s="4"/>
      <c r="H93" s="4"/>
      <c r="I93" s="6">
        <f ca="1">SUMIF(INDIRECT("R[1]C1:R65535C1",FALSE), INDIRECT("R[0]C1",FALSE), INDIRECT("R[1]C[0]:R65535C[0]",FALSE))</f>
        <v>439886007</v>
      </c>
      <c r="J93" s="6">
        <f ca="1">SUMIF(INDIRECT("R[1]C1:R65535C1",FALSE), INDIRECT("R[0]C1",FALSE), INDIRECT("R[1]C[0]:R65535C[0]",FALSE))</f>
        <v>384356927</v>
      </c>
      <c r="K93" s="6">
        <f ca="1">SUMIF(INDIRECT("R[1]C1:R65535C1",FALSE), INDIRECT("R[0]C1",FALSE), INDIRECT("R[1]C[0]:R65535C[0]",FALSE))</f>
        <v>41491790</v>
      </c>
      <c r="L93" s="6">
        <f t="shared" ca="1" si="4"/>
        <v>10.79511961026788</v>
      </c>
    </row>
    <row r="94" spans="1:12" ht="12.75" customHeight="1" outlineLevel="1" x14ac:dyDescent="0.25">
      <c r="A94" s="4" t="s">
        <v>112</v>
      </c>
      <c r="B94" s="4"/>
      <c r="C94" s="4" t="s">
        <v>105</v>
      </c>
      <c r="D94" s="4" t="s">
        <v>114</v>
      </c>
      <c r="E94" s="4" t="s">
        <v>17</v>
      </c>
      <c r="F94" s="4" t="s">
        <v>18</v>
      </c>
      <c r="G94" s="4"/>
      <c r="H94" s="4"/>
      <c r="I94" s="7">
        <v>137420000</v>
      </c>
      <c r="J94" s="7">
        <v>65030000</v>
      </c>
      <c r="K94" s="7">
        <v>0</v>
      </c>
      <c r="L94" s="7">
        <f t="shared" ca="1" si="4"/>
        <v>0</v>
      </c>
    </row>
    <row r="95" spans="1:12" ht="12.75" customHeight="1" outlineLevel="1" x14ac:dyDescent="0.25">
      <c r="A95" s="4" t="s">
        <v>112</v>
      </c>
      <c r="B95" s="4"/>
      <c r="C95" s="4" t="s">
        <v>105</v>
      </c>
      <c r="D95" s="4" t="s">
        <v>106</v>
      </c>
      <c r="E95" s="4" t="s">
        <v>17</v>
      </c>
      <c r="F95" s="4" t="s">
        <v>18</v>
      </c>
      <c r="G95" s="4"/>
      <c r="H95" s="4"/>
      <c r="I95" s="7">
        <v>111842807</v>
      </c>
      <c r="J95" s="7">
        <v>118129287</v>
      </c>
      <c r="K95" s="7">
        <v>16491790</v>
      </c>
      <c r="L95" s="7">
        <f t="shared" ca="1" si="4"/>
        <v>13.960797037571217</v>
      </c>
    </row>
    <row r="96" spans="1:12" ht="12.75" customHeight="1" outlineLevel="1" x14ac:dyDescent="0.25">
      <c r="A96" s="4" t="s">
        <v>112</v>
      </c>
      <c r="B96" s="4"/>
      <c r="C96" s="4" t="s">
        <v>105</v>
      </c>
      <c r="D96" s="4" t="s">
        <v>115</v>
      </c>
      <c r="E96" s="4" t="s">
        <v>39</v>
      </c>
      <c r="F96" s="4" t="s">
        <v>18</v>
      </c>
      <c r="G96" s="4"/>
      <c r="H96" s="4"/>
      <c r="I96" s="7">
        <v>54000000</v>
      </c>
      <c r="J96" s="7">
        <v>54000000</v>
      </c>
      <c r="K96" s="7">
        <v>25000000</v>
      </c>
      <c r="L96" s="7">
        <f t="shared" ca="1" si="4"/>
        <v>46.296296296296298</v>
      </c>
    </row>
    <row r="97" spans="1:12" ht="12.75" customHeight="1" outlineLevel="1" x14ac:dyDescent="0.25">
      <c r="A97" s="4" t="s">
        <v>112</v>
      </c>
      <c r="B97" s="4"/>
      <c r="C97" s="4" t="s">
        <v>105</v>
      </c>
      <c r="D97" s="4" t="s">
        <v>116</v>
      </c>
      <c r="E97" s="4" t="s">
        <v>17</v>
      </c>
      <c r="F97" s="4" t="s">
        <v>18</v>
      </c>
      <c r="G97" s="4" t="s">
        <v>117</v>
      </c>
      <c r="H97" s="4" t="s">
        <v>47</v>
      </c>
      <c r="I97" s="7">
        <v>0</v>
      </c>
      <c r="J97" s="7">
        <v>10574440</v>
      </c>
      <c r="K97" s="7">
        <v>0</v>
      </c>
      <c r="L97" s="7">
        <f t="shared" ca="1" si="4"/>
        <v>0</v>
      </c>
    </row>
    <row r="98" spans="1:12" ht="12.75" customHeight="1" outlineLevel="1" x14ac:dyDescent="0.25">
      <c r="A98" s="4" t="s">
        <v>112</v>
      </c>
      <c r="B98" s="4"/>
      <c r="C98" s="4" t="s">
        <v>105</v>
      </c>
      <c r="D98" s="4" t="s">
        <v>116</v>
      </c>
      <c r="E98" s="4" t="s">
        <v>17</v>
      </c>
      <c r="F98" s="4" t="s">
        <v>18</v>
      </c>
      <c r="G98" s="4" t="s">
        <v>117</v>
      </c>
      <c r="H98" s="4" t="s">
        <v>31</v>
      </c>
      <c r="I98" s="7">
        <v>136623200</v>
      </c>
      <c r="J98" s="7">
        <v>136623200</v>
      </c>
      <c r="K98" s="7">
        <v>0</v>
      </c>
      <c r="L98" s="7">
        <f t="shared" ca="1" si="4"/>
        <v>0</v>
      </c>
    </row>
    <row r="99" spans="1:12" ht="51" x14ac:dyDescent="0.25">
      <c r="A99" s="4" t="s">
        <v>118</v>
      </c>
      <c r="B99" s="21" t="s">
        <v>119</v>
      </c>
      <c r="C99" s="4"/>
      <c r="D99" s="4"/>
      <c r="E99" s="4"/>
      <c r="F99" s="4"/>
      <c r="G99" s="4"/>
      <c r="H99" s="4"/>
      <c r="I99" s="6">
        <f ca="1">SUMIF(INDIRECT("R[1]C1:R65535C1",FALSE), INDIRECT("R[0]C1",FALSE), INDIRECT("R[1]C[0]:R65535C[0]",FALSE))</f>
        <v>509258600</v>
      </c>
      <c r="J99" s="6">
        <f ca="1">SUMIF(INDIRECT("R[1]C1:R65535C1",FALSE), INDIRECT("R[0]C1",FALSE), INDIRECT("R[1]C[0]:R65535C[0]",FALSE))</f>
        <v>493258600</v>
      </c>
      <c r="K99" s="6">
        <f ca="1">SUMIF(INDIRECT("R[1]C1:R65535C1",FALSE), INDIRECT("R[0]C1",FALSE), INDIRECT("R[1]C[0]:R65535C[0]",FALSE))</f>
        <v>24300000</v>
      </c>
      <c r="L99" s="6">
        <f t="shared" ca="1" si="4"/>
        <v>4.9264219620296537</v>
      </c>
    </row>
    <row r="100" spans="1:12" ht="12.75" customHeight="1" outlineLevel="1" x14ac:dyDescent="0.25">
      <c r="A100" s="4" t="s">
        <v>118</v>
      </c>
      <c r="B100" s="4"/>
      <c r="C100" s="4" t="s">
        <v>120</v>
      </c>
      <c r="D100" s="4" t="s">
        <v>122</v>
      </c>
      <c r="E100" s="4" t="s">
        <v>17</v>
      </c>
      <c r="F100" s="4" t="s">
        <v>18</v>
      </c>
      <c r="G100" s="4"/>
      <c r="H100" s="4"/>
      <c r="I100" s="7">
        <v>469258600</v>
      </c>
      <c r="J100" s="7">
        <v>433258600</v>
      </c>
      <c r="K100" s="7">
        <v>4000000</v>
      </c>
      <c r="L100" s="7">
        <f t="shared" ca="1" si="4"/>
        <v>0.92323614580299151</v>
      </c>
    </row>
    <row r="101" spans="1:12" ht="12.75" customHeight="1" outlineLevel="1" x14ac:dyDescent="0.25">
      <c r="A101" s="4" t="s">
        <v>118</v>
      </c>
      <c r="B101" s="4"/>
      <c r="C101" s="4" t="s">
        <v>123</v>
      </c>
      <c r="D101" s="4" t="s">
        <v>121</v>
      </c>
      <c r="E101" s="4" t="s">
        <v>17</v>
      </c>
      <c r="F101" s="4" t="s">
        <v>18</v>
      </c>
      <c r="G101" s="4"/>
      <c r="H101" s="4"/>
      <c r="I101" s="7">
        <v>40000000</v>
      </c>
      <c r="J101" s="7">
        <v>60000000</v>
      </c>
      <c r="K101" s="7">
        <v>20300000</v>
      </c>
      <c r="L101" s="7">
        <f t="shared" ca="1" si="4"/>
        <v>33.833333333333336</v>
      </c>
    </row>
    <row r="102" spans="1:12" ht="25.5" x14ac:dyDescent="0.25">
      <c r="A102" s="4" t="s">
        <v>124</v>
      </c>
      <c r="B102" s="5" t="s">
        <v>125</v>
      </c>
      <c r="C102" s="4"/>
      <c r="D102" s="4"/>
      <c r="E102" s="4"/>
      <c r="F102" s="4"/>
      <c r="G102" s="4"/>
      <c r="H102" s="4"/>
      <c r="I102" s="6">
        <f ca="1">SUMIF(INDIRECT("R[1]C1:R65535C1",FALSE), INDIRECT("R[0]C1",FALSE), INDIRECT("R[1]C[0]:R65535C[0]",FALSE))</f>
        <v>26350000</v>
      </c>
      <c r="J102" s="6">
        <f ca="1">SUMIF(INDIRECT("R[1]C1:R65535C1",FALSE), INDIRECT("R[0]C1",FALSE), INDIRECT("R[1]C[0]:R65535C[0]",FALSE))</f>
        <v>26350000</v>
      </c>
      <c r="K102" s="6">
        <f ca="1">SUMIF(INDIRECT("R[1]C1:R65535C1",FALSE), INDIRECT("R[0]C1",FALSE), INDIRECT("R[1]C[0]:R65535C[0]",FALSE))</f>
        <v>0</v>
      </c>
      <c r="L102" s="6">
        <f t="shared" ca="1" si="4"/>
        <v>0</v>
      </c>
    </row>
    <row r="103" spans="1:12" ht="12.75" customHeight="1" outlineLevel="1" x14ac:dyDescent="0.25">
      <c r="A103" s="4" t="s">
        <v>124</v>
      </c>
      <c r="B103" s="4"/>
      <c r="C103" s="4" t="s">
        <v>72</v>
      </c>
      <c r="D103" s="4" t="s">
        <v>126</v>
      </c>
      <c r="E103" s="4" t="s">
        <v>27</v>
      </c>
      <c r="F103" s="4" t="s">
        <v>18</v>
      </c>
      <c r="G103" s="4"/>
      <c r="H103" s="4"/>
      <c r="I103" s="7">
        <v>26350000</v>
      </c>
      <c r="J103" s="7">
        <v>26350000</v>
      </c>
      <c r="K103" s="7">
        <v>0</v>
      </c>
      <c r="L103" s="7">
        <f t="shared" ca="1" si="4"/>
        <v>0</v>
      </c>
    </row>
    <row r="104" spans="1:12" ht="25.5" x14ac:dyDescent="0.25">
      <c r="A104" s="4" t="s">
        <v>127</v>
      </c>
      <c r="B104" s="5" t="s">
        <v>128</v>
      </c>
      <c r="C104" s="4"/>
      <c r="D104" s="4"/>
      <c r="E104" s="4"/>
      <c r="F104" s="4"/>
      <c r="G104" s="4"/>
      <c r="H104" s="4"/>
      <c r="I104" s="6">
        <f ca="1">SUMIF(INDIRECT("R[1]C1:R65535C1",FALSE), INDIRECT("R[0]C1",FALSE), INDIRECT("R[1]C[0]:R65535C[0]",FALSE))</f>
        <v>0</v>
      </c>
      <c r="J104" s="6">
        <f ca="1">SUMIF(INDIRECT("R[1]C1:R65535C1",FALSE), INDIRECT("R[0]C1",FALSE), INDIRECT("R[1]C[0]:R65535C[0]",FALSE))</f>
        <v>64029637</v>
      </c>
      <c r="K104" s="6">
        <f ca="1">SUMIF(INDIRECT("R[1]C1:R65535C1",FALSE), INDIRECT("R[0]C1",FALSE), INDIRECT("R[1]C[0]:R65535C[0]",FALSE))</f>
        <v>0</v>
      </c>
      <c r="L104" s="6">
        <f t="shared" ca="1" si="4"/>
        <v>0</v>
      </c>
    </row>
    <row r="105" spans="1:12" ht="12.75" customHeight="1" outlineLevel="1" x14ac:dyDescent="0.25">
      <c r="A105" s="4" t="s">
        <v>127</v>
      </c>
      <c r="B105" s="4"/>
      <c r="C105" s="4" t="s">
        <v>129</v>
      </c>
      <c r="D105" s="4" t="s">
        <v>130</v>
      </c>
      <c r="E105" s="4" t="s">
        <v>39</v>
      </c>
      <c r="F105" s="4" t="s">
        <v>18</v>
      </c>
      <c r="G105" s="4"/>
      <c r="H105" s="4"/>
      <c r="I105" s="7">
        <v>0</v>
      </c>
      <c r="J105" s="7">
        <v>64029637</v>
      </c>
      <c r="K105" s="7">
        <v>0</v>
      </c>
      <c r="L105" s="7">
        <f t="shared" ref="L105:L118" ca="1" si="5">IF(INDIRECT("R[0]C[-2]",FALSE)&lt;&gt;0,INDIRECT("R[0]C[-1]",FALSE)*100/INDIRECT("R[0]C[-2]",FALSE),"")</f>
        <v>0</v>
      </c>
    </row>
    <row r="106" spans="1:12" ht="25.5" x14ac:dyDescent="0.25">
      <c r="A106" s="4" t="s">
        <v>131</v>
      </c>
      <c r="B106" s="21" t="s">
        <v>132</v>
      </c>
      <c r="C106" s="4"/>
      <c r="D106" s="4"/>
      <c r="E106" s="4"/>
      <c r="F106" s="4"/>
      <c r="G106" s="4"/>
      <c r="H106" s="4"/>
      <c r="I106" s="6">
        <f ca="1">SUMIF(INDIRECT("R[1]C1:R65535C1",FALSE), INDIRECT("R[0]C1",FALSE), INDIRECT("R[1]C[0]:R65535C[0]",FALSE))</f>
        <v>0</v>
      </c>
      <c r="J106" s="6">
        <f ca="1">SUMIF(INDIRECT("R[1]C1:R65535C1",FALSE), INDIRECT("R[0]C1",FALSE), INDIRECT("R[1]C[0]:R65535C[0]",FALSE))</f>
        <v>392512000</v>
      </c>
      <c r="K106" s="6">
        <f ca="1">SUMIF(INDIRECT("R[1]C1:R65535C1",FALSE), INDIRECT("R[0]C1",FALSE), INDIRECT("R[1]C[0]:R65535C[0]",FALSE))</f>
        <v>0</v>
      </c>
      <c r="L106" s="6">
        <f t="shared" ca="1" si="5"/>
        <v>0</v>
      </c>
    </row>
    <row r="107" spans="1:12" ht="12.75" customHeight="1" outlineLevel="1" x14ac:dyDescent="0.25">
      <c r="A107" s="4" t="s">
        <v>131</v>
      </c>
      <c r="B107" s="4"/>
      <c r="C107" s="4" t="s">
        <v>110</v>
      </c>
      <c r="D107" s="4" t="s">
        <v>133</v>
      </c>
      <c r="E107" s="4" t="s">
        <v>17</v>
      </c>
      <c r="F107" s="4" t="s">
        <v>18</v>
      </c>
      <c r="G107" s="4" t="s">
        <v>134</v>
      </c>
      <c r="H107" s="4" t="s">
        <v>47</v>
      </c>
      <c r="I107" s="7">
        <v>0</v>
      </c>
      <c r="J107" s="7">
        <v>3766529.3</v>
      </c>
      <c r="K107" s="7">
        <v>0</v>
      </c>
      <c r="L107" s="7">
        <f t="shared" ca="1" si="5"/>
        <v>0</v>
      </c>
    </row>
    <row r="108" spans="1:12" ht="12.75" customHeight="1" outlineLevel="1" x14ac:dyDescent="0.25">
      <c r="A108" s="4" t="s">
        <v>131</v>
      </c>
      <c r="B108" s="4"/>
      <c r="C108" s="4" t="s">
        <v>110</v>
      </c>
      <c r="D108" s="4" t="s">
        <v>133</v>
      </c>
      <c r="E108" s="4" t="s">
        <v>17</v>
      </c>
      <c r="F108" s="4" t="s">
        <v>18</v>
      </c>
      <c r="G108" s="4" t="s">
        <v>134</v>
      </c>
      <c r="H108" s="4" t="s">
        <v>31</v>
      </c>
      <c r="I108" s="7">
        <v>0</v>
      </c>
      <c r="J108" s="7">
        <v>372886400</v>
      </c>
      <c r="K108" s="7">
        <v>0</v>
      </c>
      <c r="L108" s="7">
        <f t="shared" ca="1" si="5"/>
        <v>0</v>
      </c>
    </row>
    <row r="109" spans="1:12" ht="12.75" customHeight="1" outlineLevel="1" x14ac:dyDescent="0.25">
      <c r="A109" s="4" t="s">
        <v>131</v>
      </c>
      <c r="B109" s="4"/>
      <c r="C109" s="4" t="s">
        <v>110</v>
      </c>
      <c r="D109" s="4" t="s">
        <v>135</v>
      </c>
      <c r="E109" s="4" t="s">
        <v>17</v>
      </c>
      <c r="F109" s="4" t="s">
        <v>18</v>
      </c>
      <c r="G109" s="4"/>
      <c r="H109" s="4"/>
      <c r="I109" s="7">
        <v>0</v>
      </c>
      <c r="J109" s="7">
        <v>15859070.699999999</v>
      </c>
      <c r="K109" s="7">
        <v>0</v>
      </c>
      <c r="L109" s="7">
        <f t="shared" ca="1" si="5"/>
        <v>0</v>
      </c>
    </row>
    <row r="110" spans="1:12" ht="63.75" x14ac:dyDescent="0.25">
      <c r="A110" s="4" t="s">
        <v>136</v>
      </c>
      <c r="B110" s="21" t="s">
        <v>137</v>
      </c>
      <c r="C110" s="4"/>
      <c r="D110" s="4"/>
      <c r="E110" s="4"/>
      <c r="F110" s="4"/>
      <c r="G110" s="4"/>
      <c r="H110" s="4"/>
      <c r="I110" s="6">
        <f ca="1">SUMIF(INDIRECT("R[1]C1:R65535C1",FALSE), INDIRECT("R[0]C1",FALSE), INDIRECT("R[1]C[0]:R65535C[0]",FALSE))</f>
        <v>592993957.37</v>
      </c>
      <c r="J110" s="6">
        <f ca="1">SUMIF(INDIRECT("R[1]C1:R65535C1",FALSE), INDIRECT("R[0]C1",FALSE), INDIRECT("R[1]C[0]:R65535C[0]",FALSE))</f>
        <v>601422765</v>
      </c>
      <c r="K110" s="6">
        <f ca="1">SUMIF(INDIRECT("R[1]C1:R65535C1",FALSE), INDIRECT("R[0]C1",FALSE), INDIRECT("R[1]C[0]:R65535C[0]",FALSE))</f>
        <v>185779040</v>
      </c>
      <c r="L110" s="6">
        <f t="shared" ca="1" si="5"/>
        <v>30.889924826839568</v>
      </c>
    </row>
    <row r="111" spans="1:12" ht="12.75" customHeight="1" outlineLevel="1" x14ac:dyDescent="0.25">
      <c r="A111" s="4" t="s">
        <v>136</v>
      </c>
      <c r="B111" s="4"/>
      <c r="C111" s="4" t="s">
        <v>55</v>
      </c>
      <c r="D111" s="4" t="s">
        <v>138</v>
      </c>
      <c r="E111" s="4" t="s">
        <v>17</v>
      </c>
      <c r="F111" s="4" t="s">
        <v>18</v>
      </c>
      <c r="G111" s="4"/>
      <c r="H111" s="4"/>
      <c r="I111" s="7">
        <v>41084330</v>
      </c>
      <c r="J111" s="7">
        <v>41661940</v>
      </c>
      <c r="K111" s="7">
        <v>4975010</v>
      </c>
      <c r="L111" s="7">
        <f t="shared" ca="1" si="5"/>
        <v>11.941378629991787</v>
      </c>
    </row>
    <row r="112" spans="1:12" ht="12.75" customHeight="1" outlineLevel="1" x14ac:dyDescent="0.25">
      <c r="A112" s="4" t="s">
        <v>136</v>
      </c>
      <c r="B112" s="4"/>
      <c r="C112" s="4" t="s">
        <v>55</v>
      </c>
      <c r="D112" s="4" t="s">
        <v>139</v>
      </c>
      <c r="E112" s="4" t="s">
        <v>17</v>
      </c>
      <c r="F112" s="4" t="s">
        <v>18</v>
      </c>
      <c r="G112" s="4"/>
      <c r="H112" s="4" t="s">
        <v>47</v>
      </c>
      <c r="I112" s="7">
        <v>18578947.370000001</v>
      </c>
      <c r="J112" s="7">
        <v>25317057</v>
      </c>
      <c r="K112" s="7">
        <v>0</v>
      </c>
      <c r="L112" s="7">
        <f t="shared" ca="1" si="5"/>
        <v>0</v>
      </c>
    </row>
    <row r="113" spans="1:12" ht="12.75" customHeight="1" outlineLevel="1" x14ac:dyDescent="0.25">
      <c r="A113" s="4" t="s">
        <v>136</v>
      </c>
      <c r="B113" s="4"/>
      <c r="C113" s="4" t="s">
        <v>55</v>
      </c>
      <c r="D113" s="4" t="s">
        <v>139</v>
      </c>
      <c r="E113" s="4" t="s">
        <v>17</v>
      </c>
      <c r="F113" s="4" t="s">
        <v>18</v>
      </c>
      <c r="G113" s="4"/>
      <c r="H113" s="4" t="s">
        <v>31</v>
      </c>
      <c r="I113" s="7">
        <v>353000000</v>
      </c>
      <c r="J113" s="7">
        <v>353000000</v>
      </c>
      <c r="K113" s="7">
        <v>0</v>
      </c>
      <c r="L113" s="7">
        <f t="shared" ca="1" si="5"/>
        <v>0</v>
      </c>
    </row>
    <row r="114" spans="1:12" ht="12.75" customHeight="1" outlineLevel="1" x14ac:dyDescent="0.25">
      <c r="A114" s="4" t="s">
        <v>136</v>
      </c>
      <c r="B114" s="4"/>
      <c r="C114" s="4" t="s">
        <v>81</v>
      </c>
      <c r="D114" s="4" t="s">
        <v>138</v>
      </c>
      <c r="E114" s="4" t="s">
        <v>17</v>
      </c>
      <c r="F114" s="4" t="s">
        <v>18</v>
      </c>
      <c r="G114" s="4"/>
      <c r="H114" s="4" t="s">
        <v>47</v>
      </c>
      <c r="I114" s="7">
        <v>180330680</v>
      </c>
      <c r="J114" s="7">
        <v>181443768</v>
      </c>
      <c r="K114" s="7">
        <v>180804030</v>
      </c>
      <c r="L114" s="7">
        <f t="shared" ca="1" si="5"/>
        <v>99.647418036424369</v>
      </c>
    </row>
    <row r="115" spans="1:12" ht="38.25" x14ac:dyDescent="0.25">
      <c r="A115" s="4" t="s">
        <v>140</v>
      </c>
      <c r="B115" s="21" t="s">
        <v>141</v>
      </c>
      <c r="C115" s="4"/>
      <c r="D115" s="4"/>
      <c r="E115" s="4"/>
      <c r="F115" s="4"/>
      <c r="G115" s="4"/>
      <c r="H115" s="4"/>
      <c r="I115" s="6">
        <f ca="1">SUMIF(INDIRECT("R[1]C1:R65535C1",FALSE), INDIRECT("R[0]C1",FALSE), INDIRECT("R[1]C[0]:R65535C[0]",FALSE))</f>
        <v>78876000</v>
      </c>
      <c r="J115" s="6">
        <f ca="1">SUMIF(INDIRECT("R[1]C1:R65535C1",FALSE), INDIRECT("R[0]C1",FALSE), INDIRECT("R[1]C[0]:R65535C[0]",FALSE))</f>
        <v>78876000</v>
      </c>
      <c r="K115" s="6">
        <f ca="1">SUMIF(INDIRECT("R[1]C1:R65535C1",FALSE), INDIRECT("R[0]C1",FALSE), INDIRECT("R[1]C[0]:R65535C[0]",FALSE))</f>
        <v>0</v>
      </c>
      <c r="L115" s="6">
        <f t="shared" ca="1" si="5"/>
        <v>0</v>
      </c>
    </row>
    <row r="116" spans="1:12" ht="12.75" customHeight="1" outlineLevel="1" x14ac:dyDescent="0.25">
      <c r="A116" s="4" t="s">
        <v>140</v>
      </c>
      <c r="B116" s="4"/>
      <c r="C116" s="4" t="s">
        <v>55</v>
      </c>
      <c r="D116" s="4" t="s">
        <v>74</v>
      </c>
      <c r="E116" s="4" t="s">
        <v>27</v>
      </c>
      <c r="F116" s="4" t="s">
        <v>18</v>
      </c>
      <c r="G116" s="4"/>
      <c r="H116" s="4"/>
      <c r="I116" s="7">
        <v>3176000</v>
      </c>
      <c r="J116" s="7">
        <v>3176000</v>
      </c>
      <c r="K116" s="7">
        <v>0</v>
      </c>
      <c r="L116" s="7">
        <f t="shared" ca="1" si="5"/>
        <v>0</v>
      </c>
    </row>
    <row r="117" spans="1:12" ht="12.75" customHeight="1" outlineLevel="1" x14ac:dyDescent="0.25">
      <c r="A117" s="4" t="s">
        <v>140</v>
      </c>
      <c r="B117" s="4"/>
      <c r="C117" s="4" t="s">
        <v>105</v>
      </c>
      <c r="D117" s="4" t="s">
        <v>74</v>
      </c>
      <c r="E117" s="4" t="s">
        <v>27</v>
      </c>
      <c r="F117" s="4" t="s">
        <v>18</v>
      </c>
      <c r="G117" s="4"/>
      <c r="H117" s="4"/>
      <c r="I117" s="7">
        <v>75700000</v>
      </c>
      <c r="J117" s="7">
        <v>75700000</v>
      </c>
      <c r="K117" s="7">
        <v>0</v>
      </c>
      <c r="L117" s="7">
        <f t="shared" ca="1" si="5"/>
        <v>0</v>
      </c>
    </row>
    <row r="118" spans="1:12" ht="12.75" customHeight="1" x14ac:dyDescent="0.25">
      <c r="A118" s="8" t="s">
        <v>142</v>
      </c>
      <c r="B118" s="8"/>
      <c r="C118" s="8"/>
      <c r="D118" s="8"/>
      <c r="E118" s="8"/>
      <c r="F118" s="8"/>
      <c r="G118" s="8"/>
      <c r="H118" s="8"/>
      <c r="I118" s="9">
        <f ca="1">SUMIF(INDIRECT("R7C3:R65535C3",FALSE), "&lt;&gt;", INDIRECT("R7C[0]:R65535C[0]",FALSE))</f>
        <v>16237592174.580002</v>
      </c>
      <c r="J118" s="9">
        <f ca="1">SUMIF(INDIRECT("R7C3:R65535C3",FALSE), "&lt;&gt;", INDIRECT("R7C[0]:R65535C[0]",FALSE))</f>
        <v>30786595148.179996</v>
      </c>
      <c r="K118" s="9">
        <f ca="1">SUMIF(INDIRECT("R7C3:R65535C3",FALSE), "&lt;&gt;", INDIRECT("R7C[0]:R65535C[0]",FALSE))</f>
        <v>7478988746.8299999</v>
      </c>
      <c r="L118" s="9">
        <f t="shared" ca="1" si="5"/>
        <v>24.293003857141809</v>
      </c>
    </row>
    <row r="119" spans="1:12" ht="12.7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</row>
    <row r="120" spans="1:12" x14ac:dyDescent="0.25">
      <c r="A120" s="19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</row>
  </sheetData>
  <mergeCells count="5">
    <mergeCell ref="A1:L1"/>
    <mergeCell ref="A2:L2"/>
    <mergeCell ref="A3:L3"/>
    <mergeCell ref="A4:L4"/>
    <mergeCell ref="A120:L120"/>
  </mergeCells>
  <pageMargins left="0.98402780000000001" right="0.59027779999999996" top="0.59027779999999996" bottom="0.59027779999999996" header="0.3930556" footer="0.3930556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28.05.2020&lt;/string&gt;&#10;  &lt;/DateInfo&gt;&#10;  &lt;Code&gt;88C91AE97229459EB52C1FC7B18EB4&lt;/Code&gt;&#10;  &lt;ObjectCode&gt;SQUERY_GENERATOR1&lt;/ObjectCode&gt;&#10;  &lt;DocName&gt;Отчет для МФ РД (UPR5)&lt;/DocName&gt;&#10;  &lt;VariantName&gt;Отчет для МФ РД (UPR5)&lt;/VariantName&gt;&#10;  &lt;VariantLink&gt;57154855&lt;/VariantLink&gt;&#10;  &lt;SvodReportLink xsi:nil=&quot;true&quot; /&gt;&#10;  &lt;ReportLink&gt;6280597&lt;/ReportLink&gt;&#10;  &lt;Note&gt;01.01.2020 - 28.05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D6E632C-B5F2-4B6B-91B6-45AE4979F44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Эльбрус Исаев</dc:creator>
  <cp:lastModifiedBy>Эльбрус Исаев</cp:lastModifiedBy>
  <dcterms:created xsi:type="dcterms:W3CDTF">2020-05-28T08:22:00Z</dcterms:created>
  <dcterms:modified xsi:type="dcterms:W3CDTF">2020-06-03T13:05:25Z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для МФ РД (UPR5)</vt:lpwstr>
  </property>
  <property fmtid="{D5CDD505-2E9C-101B-9397-08002B2CF9AE}" pid="3" name="Версия клиента">
    <vt:lpwstr>19.2.35.1200</vt:lpwstr>
  </property>
  <property fmtid="{D5CDD505-2E9C-101B-9397-08002B2CF9AE}" pid="4" name="Версия базы">
    <vt:lpwstr>19.2.2804.94035053</vt:lpwstr>
  </property>
  <property fmtid="{D5CDD505-2E9C-101B-9397-08002B2CF9AE}" pid="5" name="Тип сервера">
    <vt:lpwstr>MSSQL</vt:lpwstr>
  </property>
  <property fmtid="{D5CDD505-2E9C-101B-9397-08002B2CF9AE}" pid="6" name="Сервер">
    <vt:lpwstr>pdc3</vt:lpwstr>
  </property>
  <property fmtid="{D5CDD505-2E9C-101B-9397-08002B2CF9AE}" pid="7" name="База">
    <vt:lpwstr>budget2020</vt:lpwstr>
  </property>
  <property fmtid="{D5CDD505-2E9C-101B-9397-08002B2CF9AE}" pid="8" name="Пользователь">
    <vt:lpwstr>upr5</vt:lpwstr>
  </property>
  <property fmtid="{D5CDD505-2E9C-101B-9397-08002B2CF9AE}" pid="9" name="Шаблон">
    <vt:lpwstr>sqr_gen_rd.xlt</vt:lpwstr>
  </property>
  <property fmtid="{D5CDD505-2E9C-101B-9397-08002B2CF9AE}" pid="10" name="Имя варианта">
    <vt:lpwstr>Отчет для МФ РД (UPR5)</vt:lpwstr>
  </property>
  <property fmtid="{D5CDD505-2E9C-101B-9397-08002B2CF9AE}" pid="11" name="Код отчета">
    <vt:lpwstr>88C91AE97229459EB52C1FC7B18EB4</vt:lpwstr>
  </property>
  <property fmtid="{D5CDD505-2E9C-101B-9397-08002B2CF9AE}" pid="12" name="Локальная база">
    <vt:lpwstr>не используется</vt:lpwstr>
  </property>
</Properties>
</file>